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tabRatio="682" activeTab="3"/>
  </bookViews>
  <sheets>
    <sheet name="k01" sheetId="1" r:id="rId1"/>
    <sheet name="k02" sheetId="2" r:id="rId2"/>
    <sheet name="k03" sheetId="3" r:id="rId3"/>
    <sheet name="k04" sheetId="4" r:id="rId4"/>
    <sheet name="k05" sheetId="5" r:id="rId5"/>
    <sheet name="k06" sheetId="6" r:id="rId6"/>
    <sheet name="k12" sheetId="7" r:id="rId7"/>
    <sheet name="k13" sheetId="8" r:id="rId8"/>
    <sheet name="2018年年底快报基数市县间结算预计数" sheetId="9"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fn.SUMIFS" hidden="1">#NAME?</definedName>
    <definedName name="aa">'[2]'!$C$39</definedName>
    <definedName name="dabte" localSheetId="8">#REF!</definedName>
    <definedName name="dabte">#REF!</definedName>
    <definedName name="_xlnm.Print_Area" localSheetId="0">'k01'!$A$1:$Z$15</definedName>
    <definedName name="_xlnm.Print_Area" localSheetId="1">'k02'!$A$1:$U$17</definedName>
    <definedName name="Print_Area_MI" localSheetId="8">#REF!</definedName>
    <definedName name="Print_Area_MI">#REF!</definedName>
    <definedName name="_xlnm.Print_Titles" localSheetId="8">'2018年年底快报基数市县间结算预计数'!$1:$3</definedName>
    <definedName name="_xlnm.Print_Titles" localSheetId="0">'k01'!$1:$4,'k01'!$A:$A</definedName>
    <definedName name="_xlnm.Print_Titles" localSheetId="1">'k02'!$1:$5</definedName>
    <definedName name="_xlnm.Print_Titles" localSheetId="3">'k04'!$1:$5,'k04'!$A:$A</definedName>
    <definedName name="_xlnm.Print_Titles" localSheetId="5">'k06'!$1:$4</definedName>
    <definedName name="_xlnm.Print_Titles" hidden="1">#N/A</definedName>
    <definedName name="Z_5D007313_14A7_467D_B9A3_86AF2AC67ECE_.wvu.PrintTitles" hidden="1">#REF!</definedName>
    <definedName name="Z_6BB1B931_258D_4715_903E_67E471BC7902_.wvu.PrintTitles" hidden="1">#REF!</definedName>
    <definedName name="Z_9DEF2AA5_D3C7_4A79_8C62_AFAF3E9710F4_.wvu.PrintTitles" hidden="1">#REF!</definedName>
    <definedName name="Z_BEFE4F61_D40F_4B32_BE5C_689DEC3FAA1A_.wvu.PrintTitles" hidden="1">#REF!</definedName>
    <definedName name="Z_DB3B2736_B8B1_4716_B1F3_07FA2D3F12C4_.wvu.PrintTitles" hidden="1">#REF!</definedName>
    <definedName name="Z_F27C5490_A909_400B_A22A_3A4DF01CF67E_.wvu.PrintTitles" hidden="1">#REF!</definedName>
    <definedName name="地区名称" localSheetId="8">'[6]封面'!$B$2:$B$37</definedName>
    <definedName name="地区名称" localSheetId="0">'[1]封面'!$B$2:$B$37</definedName>
    <definedName name="地区名称">'[1]封面'!$B$2:$B$37</definedName>
    <definedName name="封皮">#N/A</definedName>
    <definedName name="考虑">#REF!</definedName>
    <definedName name="牡丹江" localSheetId="8">#REF!</definedName>
    <definedName name="牡丹江">#REF!</definedName>
    <definedName name="平衡表" localSheetId="8">#REF!</definedName>
    <definedName name="月报" localSheetId="8">#REF!</definedName>
    <definedName name="月报">#REF!</definedName>
    <definedName name="전" localSheetId="8">#REF!</definedName>
    <definedName name="전">#REF!</definedName>
    <definedName name="주택사업본부" localSheetId="8">#REF!</definedName>
    <definedName name="주택사업본부">#REF!</definedName>
    <definedName name="철구사업본부" localSheetId="8">#REF!</definedName>
    <definedName name="철구사업본부">#REF!</definedName>
  </definedNames>
  <calcPr fullCalcOnLoad="1"/>
</workbook>
</file>

<file path=xl/comments2.xml><?xml version="1.0" encoding="utf-8"?>
<comments xmlns="http://schemas.openxmlformats.org/spreadsheetml/2006/main">
  <authors>
    <author>20140119</author>
  </authors>
  <commentList>
    <comment ref="D6" authorId="0">
      <text>
        <r>
          <rPr>
            <b/>
            <sz val="9"/>
            <rFont val="宋体"/>
            <family val="0"/>
          </rPr>
          <t>20140119:</t>
        </r>
        <r>
          <rPr>
            <sz val="9"/>
            <rFont val="宋体"/>
            <family val="0"/>
          </rPr>
          <t xml:space="preserve">
移民</t>
        </r>
      </text>
    </comment>
  </commentList>
</comments>
</file>

<file path=xl/comments4.xml><?xml version="1.0" encoding="utf-8"?>
<comments xmlns="http://schemas.openxmlformats.org/spreadsheetml/2006/main">
  <authors>
    <author>韩玉琢</author>
  </authors>
  <commentList>
    <comment ref="H4" authorId="0">
      <text>
        <r>
          <rPr>
            <sz val="9"/>
            <rFont val="宋体"/>
            <family val="0"/>
          </rPr>
          <t>黑财预【2016】90号</t>
        </r>
      </text>
    </comment>
  </commentList>
</comments>
</file>

<file path=xl/comments9.xml><?xml version="1.0" encoding="utf-8"?>
<comments xmlns="http://schemas.openxmlformats.org/spreadsheetml/2006/main">
  <authors>
    <author>作者</author>
  </authors>
  <commentList>
    <comment ref="B186" authorId="0">
      <text>
        <r>
          <rPr>
            <sz val="9"/>
            <rFont val="宋体"/>
            <family val="0"/>
          </rPr>
          <t>作者:
温春镇基数130万元</t>
        </r>
      </text>
    </comment>
  </commentList>
</comments>
</file>

<file path=xl/sharedStrings.xml><?xml version="1.0" encoding="utf-8"?>
<sst xmlns="http://schemas.openxmlformats.org/spreadsheetml/2006/main" count="435" uniqueCount="392">
  <si>
    <t>2018年温春镇一般公共预算平衡表</t>
  </si>
  <si>
    <t>单位：万元</t>
  </si>
  <si>
    <t>市县别</t>
  </si>
  <si>
    <t>收     入</t>
  </si>
  <si>
    <t>支     出</t>
  </si>
  <si>
    <t>结余</t>
  </si>
  <si>
    <t>收入总计</t>
  </si>
  <si>
    <t>本年收入</t>
  </si>
  <si>
    <t>上级补助收入</t>
  </si>
  <si>
    <t>待偿债置换一般债券上年结余</t>
  </si>
  <si>
    <t>上年结余</t>
  </si>
  <si>
    <t>调入资金</t>
  </si>
  <si>
    <t>新增一般债券收入</t>
  </si>
  <si>
    <t>置换一般债券收入</t>
  </si>
  <si>
    <t>再融资债券收入</t>
  </si>
  <si>
    <t>调入预算稳定调节基金</t>
  </si>
  <si>
    <t>国债转贷收
入、上年结
余及转补助数</t>
  </si>
  <si>
    <t>支出总计</t>
  </si>
  <si>
    <t>本年支出</t>
  </si>
  <si>
    <t>上解上级支出</t>
  </si>
  <si>
    <t>调出
资金</t>
  </si>
  <si>
    <t>债务还本支出</t>
  </si>
  <si>
    <t>其中：自身财力安排的还本支出</t>
  </si>
  <si>
    <t>其中：置换债券安排的还本支出</t>
  </si>
  <si>
    <t>其中：再融资债券安排的还本支出</t>
  </si>
  <si>
    <t>增设预算
周转金</t>
  </si>
  <si>
    <t>国债转贷
拨付数及
年终结余</t>
  </si>
  <si>
    <t>补充预算稳定调节基金</t>
  </si>
  <si>
    <t>结余总计</t>
  </si>
  <si>
    <t>其中：待偿债置换一般债券结余</t>
  </si>
  <si>
    <t>其中：结转下年</t>
  </si>
  <si>
    <t>温春镇</t>
  </si>
  <si>
    <t>2018年温春镇基金预算平衡表</t>
  </si>
  <si>
    <t>平衡部分</t>
  </si>
  <si>
    <t>收                    入</t>
  </si>
  <si>
    <t>支                    出</t>
  </si>
  <si>
    <t>待偿债置换专项债券上年结余</t>
  </si>
  <si>
    <t>新增专项债券收入</t>
  </si>
  <si>
    <t>置换专项债券收入</t>
  </si>
  <si>
    <t>调出资金</t>
  </si>
  <si>
    <t xml:space="preserve">结余   总计 </t>
  </si>
  <si>
    <t>待偿债置换专项债券结余</t>
  </si>
  <si>
    <t>年终   结余</t>
  </si>
  <si>
    <t>2018年温春镇人均财力情况表</t>
  </si>
  <si>
    <t>财                          力（万元）</t>
  </si>
  <si>
    <t>财政供养人口（人）</t>
  </si>
  <si>
    <t>人均财力（元）</t>
  </si>
  <si>
    <t>合计</t>
  </si>
  <si>
    <t>本年预算收入</t>
  </si>
  <si>
    <t>加：返还性收入</t>
  </si>
  <si>
    <t>加：一般性转移支付</t>
  </si>
  <si>
    <t>减：专项上解</t>
  </si>
  <si>
    <t>在职人员</t>
  </si>
  <si>
    <t>离休职工</t>
  </si>
  <si>
    <t>退休（职）人员</t>
  </si>
  <si>
    <r>
      <t>2018</t>
    </r>
    <r>
      <rPr>
        <b/>
        <sz val="22"/>
        <rFont val="宋体"/>
        <family val="0"/>
      </rPr>
      <t>年温春镇一公共预算税收返还和一般性转移支付补助明细表</t>
    </r>
  </si>
  <si>
    <t>返还性收入</t>
  </si>
  <si>
    <t>一般性转移支付收入</t>
  </si>
  <si>
    <t>消费税税收返还</t>
  </si>
  <si>
    <t>增、营税收返还</t>
  </si>
  <si>
    <t>所得税基数返还</t>
  </si>
  <si>
    <t>城镇土地使用税基数返还</t>
  </si>
  <si>
    <t>成品油价格和税费改革税收返还</t>
  </si>
  <si>
    <t>税收分享改革税收返还</t>
  </si>
  <si>
    <t>税收分享改革税返未达基数扣减（负数）</t>
  </si>
  <si>
    <t>体制补助收入</t>
  </si>
  <si>
    <t>均衡性转移支付补助</t>
  </si>
  <si>
    <t>县级基本财力保障机制奖补资金</t>
  </si>
  <si>
    <t>结算补助</t>
  </si>
  <si>
    <t>资源枯竭型城市转移支付补助</t>
  </si>
  <si>
    <t>成品油价格和税费改革转移支付</t>
  </si>
  <si>
    <t>基层公检法司转移支付收</t>
  </si>
  <si>
    <t>城乡义务教育等转移支付</t>
  </si>
  <si>
    <t>基本养老金转移支付</t>
  </si>
  <si>
    <t>城乡居民医疗保险转移支付</t>
  </si>
  <si>
    <t>农村综合改革转移支付</t>
  </si>
  <si>
    <t>产粮（油）大县奖励资金</t>
  </si>
  <si>
    <t>重点生态功能区转移支付</t>
  </si>
  <si>
    <t>革命老区转移支付</t>
  </si>
  <si>
    <t>民族地区转移支付</t>
  </si>
  <si>
    <t>边疆地区转移支付</t>
  </si>
  <si>
    <t>贫困地区转移支付收</t>
  </si>
  <si>
    <t>其他一般性转移支付资</t>
  </si>
  <si>
    <t>固定数额补助</t>
  </si>
  <si>
    <t>小计</t>
  </si>
  <si>
    <t>补助基数</t>
  </si>
  <si>
    <t>市县间结算</t>
  </si>
  <si>
    <t>市对县税收分享考核</t>
  </si>
  <si>
    <t>注：“市对县税收分享考核”专门填报市对县税收分享考核扣减数。</t>
  </si>
  <si>
    <r>
      <t>2018</t>
    </r>
    <r>
      <rPr>
        <b/>
        <sz val="22"/>
        <rFont val="宋体"/>
        <family val="0"/>
      </rPr>
      <t>年温春镇一般公共预算专项转移支付补助明细表</t>
    </r>
  </si>
  <si>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</si>
  <si>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</si>
  <si>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</si>
  <si>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</si>
  <si>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</si>
  <si>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</si>
  <si>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</si>
  <si>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</si>
  <si>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</si>
  <si>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</si>
  <si>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</si>
  <si>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</si>
  <si>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</si>
  <si>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</si>
  <si>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</si>
  <si>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</si>
  <si>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</si>
  <si>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</si>
  <si>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其他</t>
  </si>
  <si>
    <t>2018年温春镇各项上解明细表</t>
  </si>
  <si>
    <t>其中:固定上解项目</t>
  </si>
  <si>
    <t>其中:其他上解项目</t>
  </si>
  <si>
    <t>固定上解小计</t>
  </si>
  <si>
    <t>上年固定上解</t>
  </si>
  <si>
    <t>加：进基数固定上解</t>
  </si>
  <si>
    <t>其他上解小计</t>
  </si>
  <si>
    <t>出口退税专项上解</t>
  </si>
  <si>
    <t>临时救助上解</t>
  </si>
  <si>
    <t>2018年温春镇一般公共预算收入统计表</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</si>
  <si>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</si>
  <si>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</si>
  <si>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</si>
  <si>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</si>
  <si>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</si>
  <si>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</si>
  <si>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</si>
  <si>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</si>
  <si>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</si>
  <si>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</si>
  <si>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</si>
  <si>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</si>
  <si>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</si>
  <si>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烟叶税</t>
  </si>
  <si>
    <t>环境保护税</t>
  </si>
  <si>
    <t>其他税收收入</t>
  </si>
  <si>
    <t>专项收入</t>
  </si>
  <si>
    <t>行政事业性收费收入</t>
  </si>
  <si>
    <t>罚没收入</t>
  </si>
  <si>
    <t>国有资本经营收入</t>
  </si>
  <si>
    <t>国有资源（资产）有偿使用收入</t>
  </si>
  <si>
    <t>其他收入</t>
  </si>
  <si>
    <t>2018年温春镇一般公共预算支出统计表</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</si>
  <si>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</si>
  <si>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</si>
  <si>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</si>
  <si>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</si>
  <si>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</si>
  <si>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</si>
  <si>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</si>
  <si>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</si>
  <si>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</si>
  <si>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</si>
  <si>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</si>
  <si>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</si>
  <si>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</si>
  <si>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</si>
  <si>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</si>
  <si>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</si>
  <si>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</si>
  <si>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</si>
  <si>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</si>
  <si>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</si>
  <si>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</si>
  <si>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</si>
  <si>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二十三、债务付息支出</t>
  </si>
  <si>
    <t>二十四、债务发行费用支出</t>
  </si>
  <si>
    <t>2018年温春镇财政结算有关基数情况表（定稿）</t>
  </si>
  <si>
    <t>编制日期：2018年12月31日</t>
  </si>
  <si>
    <t>项             目</t>
  </si>
  <si>
    <t>一般预算</t>
  </si>
  <si>
    <t>一、财政收入</t>
  </si>
  <si>
    <t xml:space="preserve">        2012年全口径财政收入预算</t>
  </si>
  <si>
    <t xml:space="preserve">        其中:2012年六税上划收入预算</t>
  </si>
  <si>
    <t xml:space="preserve">               其中:消、增、营三税上划收入预算</t>
  </si>
  <si>
    <t xml:space="preserve">                    其中:消费税上划收入预算</t>
  </si>
  <si>
    <t xml:space="preserve">                    其中:增值税上划收入预算</t>
  </si>
  <si>
    <t xml:space="preserve">                    其中:营业税上划收入预算</t>
  </si>
  <si>
    <t xml:space="preserve">               其中:企业和个人所得税上划收入预算</t>
  </si>
  <si>
    <t xml:space="preserve">                    其中:企业所得税上划收入预算</t>
  </si>
  <si>
    <t xml:space="preserve">                    其中:个人所得税上划收入预算</t>
  </si>
  <si>
    <t xml:space="preserve">               其中:城镇土地使用税上划收入预算</t>
  </si>
  <si>
    <t xml:space="preserve">             2012年地方财政收入预算</t>
  </si>
  <si>
    <t xml:space="preserve">        2009年年初一般预算支出预算（当年财力-含省专项告知数）</t>
  </si>
  <si>
    <t xml:space="preserve">            *93年地方上划收入基数</t>
  </si>
  <si>
    <t xml:space="preserve">            *93年中央下划收入基数</t>
  </si>
  <si>
    <t xml:space="preserve">            *93年税返基数</t>
  </si>
  <si>
    <t>二、各项上解</t>
  </si>
  <si>
    <t xml:space="preserve">    各项上解(专项上解)小计</t>
  </si>
  <si>
    <t xml:space="preserve">      （1）2016年省级固定上解</t>
  </si>
  <si>
    <t xml:space="preserve">          2016年固定上解</t>
  </si>
  <si>
    <t xml:space="preserve">            2015年新增：出口退税超基数上解</t>
  </si>
  <si>
    <t xml:space="preserve">      2、2016年省级其他上解</t>
  </si>
  <si>
    <t xml:space="preserve">            1、所得税未达基数上解（省级）</t>
  </si>
  <si>
    <t xml:space="preserve">                其中:企业所得税未达基数上解（省级）</t>
  </si>
  <si>
    <t xml:space="preserve">                     个人所得税未达基数上解（省级）</t>
  </si>
  <si>
    <t xml:space="preserve">            2、出口退税超基数上解（省级）</t>
  </si>
  <si>
    <t xml:space="preserve">               省市核定出口退税基数(含免抵)</t>
  </si>
  <si>
    <t xml:space="preserve">               2014年出口退税实退数（含免抵）</t>
  </si>
  <si>
    <t xml:space="preserve">               其中：2014年出口退税实退数</t>
  </si>
  <si>
    <t xml:space="preserve">                     2014年免抵调减增值税数</t>
  </si>
  <si>
    <t xml:space="preserve">               2014年出口退税超基数部分</t>
  </si>
  <si>
    <t xml:space="preserve">             2014年超基数地方应负担数（超基数7.5%）</t>
  </si>
  <si>
    <r>
      <t xml:space="preserve">            </t>
    </r>
    <r>
      <rPr>
        <sz val="12"/>
        <rFont val="宋体"/>
        <family val="0"/>
      </rPr>
      <t>3、</t>
    </r>
    <r>
      <rPr>
        <sz val="12"/>
        <rFont val="宋体"/>
        <family val="0"/>
      </rPr>
      <t>成品油价格和税费改革专项上解</t>
    </r>
  </si>
  <si>
    <r>
      <t xml:space="preserve">            </t>
    </r>
    <r>
      <rPr>
        <sz val="12"/>
        <rFont val="宋体"/>
        <family val="0"/>
      </rPr>
      <t>4、城镇土地使用税未达基数上解</t>
    </r>
  </si>
  <si>
    <r>
      <t xml:space="preserve">            </t>
    </r>
    <r>
      <rPr>
        <sz val="12"/>
        <rFont val="宋体"/>
        <family val="0"/>
      </rPr>
      <t>5、</t>
    </r>
    <r>
      <rPr>
        <sz val="12"/>
        <rFont val="宋体"/>
        <family val="0"/>
      </rPr>
      <t>续扣未扣回扣款（省级）</t>
    </r>
  </si>
  <si>
    <r>
      <t xml:space="preserve">            </t>
    </r>
    <r>
      <rPr>
        <sz val="12"/>
        <rFont val="宋体"/>
        <family val="0"/>
      </rPr>
      <t>6、</t>
    </r>
    <r>
      <rPr>
        <sz val="12"/>
        <rFont val="宋体"/>
        <family val="0"/>
      </rPr>
      <t>其他上解（省级）</t>
    </r>
  </si>
  <si>
    <t xml:space="preserve">                 1、2016年支援新疆、西藏上解</t>
  </si>
  <si>
    <t xml:space="preserve">                 2、2015年救助上解</t>
  </si>
  <si>
    <t xml:space="preserve">                 3、2016年上解以往年度中央基建</t>
  </si>
  <si>
    <t xml:space="preserve">                 4、屠宰环节病害猪无害化处理补贴上解</t>
  </si>
  <si>
    <t xml:space="preserve">                 5、2015年深松整地补贴资金上解</t>
  </si>
  <si>
    <t xml:space="preserve">                 6、上解财政存量资金</t>
  </si>
  <si>
    <t xml:space="preserve">                  7、税收返还上解</t>
  </si>
  <si>
    <t xml:space="preserve">                  8、以前年度职教幼教超拨资金上解</t>
  </si>
  <si>
    <t xml:space="preserve">                  9、十二五卫生领域未开工上解</t>
  </si>
  <si>
    <t xml:space="preserve">                  10、</t>
  </si>
  <si>
    <t xml:space="preserve">                  11、</t>
  </si>
  <si>
    <r>
      <t xml:space="preserve">                  1</t>
    </r>
    <r>
      <rPr>
        <sz val="12"/>
        <rFont val="宋体"/>
        <family val="0"/>
      </rPr>
      <t>2</t>
    </r>
    <r>
      <rPr>
        <sz val="12"/>
        <rFont val="宋体"/>
        <family val="0"/>
      </rPr>
      <t>、税收划分调整考核上解</t>
    </r>
  </si>
  <si>
    <t>三、各项结算</t>
  </si>
  <si>
    <t xml:space="preserve">    1、2015年税收返还</t>
  </si>
  <si>
    <t xml:space="preserve">    2、2016年消费税基数返还</t>
  </si>
  <si>
    <t xml:space="preserve">    3、2016年所得税基数返还</t>
  </si>
  <si>
    <t xml:space="preserve">         *企业所得税考核数(上划60%)</t>
  </si>
  <si>
    <t xml:space="preserve">         *个人所得税考核数(上划60%)</t>
  </si>
  <si>
    <t xml:space="preserve">    4、2016年城镇土地使用税基数返还</t>
  </si>
  <si>
    <r>
      <t xml:space="preserve">         *城镇土地使用税税考核数(上划</t>
    </r>
    <r>
      <rPr>
        <sz val="12"/>
        <rFont val="宋体"/>
        <family val="0"/>
      </rPr>
      <t>3</t>
    </r>
    <r>
      <rPr>
        <sz val="12"/>
        <rFont val="宋体"/>
        <family val="0"/>
      </rPr>
      <t>0%)</t>
    </r>
  </si>
  <si>
    <t xml:space="preserve">    5、2016年成品油价格和税费改革税收返还</t>
  </si>
  <si>
    <t xml:space="preserve">    5、2016年专项转移支付补助</t>
  </si>
  <si>
    <t xml:space="preserve">       1、2016年省专项（纯粹的省专项）</t>
  </si>
  <si>
    <t xml:space="preserve">       2、2016年市补县区（-）（在市县间结算中结算）</t>
  </si>
  <si>
    <t xml:space="preserve">    6、2016年均衡性转移支付</t>
  </si>
  <si>
    <t xml:space="preserve">         注：2016年均衡性转移支付补助</t>
  </si>
  <si>
    <t xml:space="preserve">             2016年增加下达均衡性转移支付补助</t>
  </si>
  <si>
    <t xml:space="preserve">    7、2016年边境地区专项转移支付补助</t>
  </si>
  <si>
    <t xml:space="preserve">    8、2016年生态保护区转移支付补助</t>
  </si>
  <si>
    <t xml:space="preserve">      （1）2016年生态功能区转移支付补助</t>
  </si>
  <si>
    <t xml:space="preserve">    9、2015年农村税费改革补助收入（两项合计）</t>
  </si>
  <si>
    <t xml:space="preserve">      （1）2016年农村税费改革补助收入</t>
  </si>
  <si>
    <t xml:space="preserve">          其中：农村中小学教师工资转移支付补助</t>
  </si>
  <si>
    <t xml:space="preserve">      （2）2016年全部免征农业税转移支付补助</t>
  </si>
  <si>
    <t xml:space="preserve">    10、2014年调整工资转移支付</t>
  </si>
  <si>
    <t xml:space="preserve">         其中：艰苦地区津贴补助(2011.7.1新标准)</t>
  </si>
  <si>
    <t xml:space="preserve">              1999年调资补助</t>
  </si>
  <si>
    <t xml:space="preserve">              2001年第一次调资补助</t>
  </si>
  <si>
    <t xml:space="preserve">              2002年第二次调资补助</t>
  </si>
  <si>
    <t xml:space="preserve">              年终一次奖</t>
  </si>
  <si>
    <t xml:space="preserve">              2003年7月1日调资(全年)</t>
  </si>
  <si>
    <t xml:space="preserve">              2006年7月1日调资总额(全年)</t>
  </si>
  <si>
    <t xml:space="preserve">              2010年乡镇划转基数调整（以2009年为基数）</t>
  </si>
  <si>
    <r>
      <t xml:space="preserve">              20</t>
    </r>
    <r>
      <rPr>
        <sz val="12"/>
        <rFont val="宋体"/>
        <family val="0"/>
      </rPr>
      <t>12</t>
    </r>
    <r>
      <rPr>
        <sz val="12"/>
        <rFont val="宋体"/>
        <family val="0"/>
      </rPr>
      <t>年增加艰苦边远地区津贴</t>
    </r>
  </si>
  <si>
    <t xml:space="preserve">              增加下达艰苦边远地区津贴</t>
  </si>
  <si>
    <t xml:space="preserve">              *</t>
  </si>
  <si>
    <t xml:space="preserve">    11、县级基本财力保障机制奖补资金</t>
  </si>
  <si>
    <t xml:space="preserve">        其中:a:2016年县级基本财力保障机制奖补资金</t>
  </si>
  <si>
    <t xml:space="preserve">             b:2016年产粮（油）大县奖励资金</t>
  </si>
  <si>
    <t xml:space="preserve">             c:2016年产粮（油）大县奖励资金</t>
  </si>
  <si>
    <t xml:space="preserve">    12、转移性补助</t>
  </si>
  <si>
    <t xml:space="preserve">        其中:1、公共安全转移支付</t>
  </si>
  <si>
    <t xml:space="preserve">             2、教育转移支付</t>
  </si>
  <si>
    <t xml:space="preserve">             3、社会保障和就业转移支付</t>
  </si>
  <si>
    <t xml:space="preserve">             4、医疗卫生转移支付</t>
  </si>
  <si>
    <t xml:space="preserve">            其中：中央农村公共卫生与基层医疗卫生事业单位绩效工资转移支付（年初预算）</t>
  </si>
  <si>
    <t xml:space="preserve">                  农村公共卫生机构绩效工资省级财政托低补助（年初预算）</t>
  </si>
  <si>
    <t xml:space="preserve">             5、农林水转移支付</t>
  </si>
  <si>
    <r>
      <t xml:space="preserve"> </t>
    </r>
    <r>
      <rPr>
        <sz val="12"/>
        <rFont val="宋体"/>
        <family val="0"/>
      </rPr>
      <t xml:space="preserve">           </t>
    </r>
    <r>
      <rPr>
        <sz val="12"/>
        <rFont val="宋体"/>
        <family val="0"/>
      </rPr>
      <t>其中：</t>
    </r>
  </si>
  <si>
    <t xml:space="preserve">    13、2016年各项结算补助小计</t>
  </si>
  <si>
    <t xml:space="preserve">        其中:2016年省级固定结算</t>
  </si>
  <si>
    <t xml:space="preserve">          2015年固定结算补助</t>
  </si>
  <si>
    <t xml:space="preserve">          2016年新增 A:工商下划</t>
  </si>
  <si>
    <t xml:space="preserve">          2016年新增 B:</t>
  </si>
  <si>
    <t xml:space="preserve">          2016年新增 C:</t>
  </si>
  <si>
    <t xml:space="preserve">          2016年新增 d:</t>
  </si>
  <si>
    <t xml:space="preserve">          2016年新增 </t>
  </si>
  <si>
    <t xml:space="preserve">        其中:2016年其他结算项目</t>
  </si>
  <si>
    <t xml:space="preserve">        （1）2016年市县间结算（省市级）(含市补县)</t>
  </si>
  <si>
    <t xml:space="preserve">         ①2016年市县间结算（省级）</t>
  </si>
  <si>
    <t xml:space="preserve"> 　      ②2016年市县间结算（市级）</t>
  </si>
  <si>
    <t>1、市补县区(市专项)</t>
  </si>
  <si>
    <t>2、市补县区(市本级省专项中应属县市的省专项)</t>
  </si>
  <si>
    <t>3、市级结算和上解</t>
  </si>
  <si>
    <t>1.市县间固定结算补助</t>
  </si>
  <si>
    <t>2015年市县间固定结算补助</t>
  </si>
  <si>
    <t>加：本年新增进基数固定结算补助</t>
  </si>
  <si>
    <t>其中：1、车船税上划结算补助</t>
  </si>
  <si>
    <t>其中：1、税收分享改革结算补助</t>
  </si>
  <si>
    <t xml:space="preserve">      4、</t>
  </si>
  <si>
    <t xml:space="preserve">      5、</t>
  </si>
  <si>
    <t>其中：3、</t>
  </si>
  <si>
    <t>2.其他市县间结算补助</t>
  </si>
  <si>
    <t>①2017年退休人员养老保险</t>
  </si>
  <si>
    <t>②2013、2015年旧住宅综合整治尾款</t>
  </si>
  <si>
    <t>③各项财力补助</t>
  </si>
  <si>
    <t>④均衡补助（2018-2022年）</t>
  </si>
  <si>
    <t>⑤村级组织运转经费去级匹配</t>
  </si>
  <si>
    <t>⑥秸秆还田奖励补助</t>
  </si>
  <si>
    <t>⑦一次性财力补助</t>
  </si>
  <si>
    <t>⑧2013年农村公益事业财政奖补资金</t>
  </si>
  <si>
    <t>⑨税收分享改革考核基数结算补助</t>
  </si>
  <si>
    <t>⑩社区创城补助</t>
  </si>
  <si>
    <r>
      <t>1</t>
    </r>
    <r>
      <rPr>
        <sz val="12"/>
        <rFont val="宋体"/>
        <family val="0"/>
      </rPr>
      <t>1</t>
    </r>
    <r>
      <rPr>
        <sz val="12"/>
        <rFont val="宋体"/>
        <family val="0"/>
      </rPr>
      <t>西水源地财力结算</t>
    </r>
  </si>
  <si>
    <t>12老旧小区结算补助</t>
  </si>
  <si>
    <t>13海南乡修坝</t>
  </si>
  <si>
    <t>142017年到村任职志愿者省级补助</t>
  </si>
  <si>
    <t>15 债务专项</t>
  </si>
  <si>
    <t>16美丽乡村环境整治</t>
  </si>
  <si>
    <r>
      <t>1</t>
    </r>
    <r>
      <rPr>
        <sz val="12"/>
        <rFont val="宋体"/>
        <family val="0"/>
      </rPr>
      <t>7美丽乡村拉练检查</t>
    </r>
  </si>
  <si>
    <t>18对俄蔬菜基地</t>
  </si>
  <si>
    <r>
      <t>1</t>
    </r>
    <r>
      <rPr>
        <sz val="12"/>
        <rFont val="宋体"/>
        <family val="0"/>
      </rPr>
      <t>9秋季环境整治</t>
    </r>
  </si>
  <si>
    <r>
      <t>2</t>
    </r>
    <r>
      <rPr>
        <sz val="12"/>
        <rFont val="宋体"/>
        <family val="0"/>
      </rPr>
      <t>0土地附着物补偿</t>
    </r>
  </si>
  <si>
    <r>
      <t>2</t>
    </r>
    <r>
      <rPr>
        <sz val="12"/>
        <rFont val="宋体"/>
        <family val="0"/>
      </rPr>
      <t>1清退教师补助</t>
    </r>
  </si>
  <si>
    <t>22中兴村路灯</t>
  </si>
  <si>
    <t>3.县区固定上解（-）</t>
  </si>
  <si>
    <t>上年县区固定上解</t>
  </si>
  <si>
    <t>其中：1、调整工资市级财力当年不能到位部分</t>
  </si>
  <si>
    <t>其中：2、阳明科技示范区固定基数上解</t>
  </si>
  <si>
    <t>其中：3、城区公安局上划定额上解</t>
  </si>
  <si>
    <t>其中：4、城区供销社经费上街</t>
  </si>
  <si>
    <t>其中：5、市区体制调整2013年上解（2013年调整为固定上解）</t>
  </si>
  <si>
    <t>其中：6、人员经费上解</t>
  </si>
  <si>
    <t>加：本年新增进基数固定上解</t>
  </si>
  <si>
    <t>其中：1、天气预告</t>
  </si>
  <si>
    <t>其中：4、</t>
  </si>
  <si>
    <t>4.县区其他上解（-）</t>
  </si>
  <si>
    <t>①均衡性转移支付市级统筹资金上解（含新农合）</t>
  </si>
  <si>
    <t>②全市秸秆奖惩金筹集结算</t>
  </si>
  <si>
    <t>②税收分享改革上解（4:6分成上解）</t>
  </si>
  <si>
    <t>③农村党建经费</t>
  </si>
  <si>
    <t>④食药监安全工作专项经费上解</t>
  </si>
  <si>
    <t>⑤2017年冬季退役士兵一次性补助上解</t>
  </si>
  <si>
    <t>⑥冰灯建设分级负担上解</t>
  </si>
  <si>
    <t>民兵武器库经费分级负担上解</t>
  </si>
  <si>
    <t>预备役训练经费上解</t>
  </si>
  <si>
    <t>⑦2016年社会治安防范经费上解</t>
  </si>
  <si>
    <t>⑧2016年（2015年度）70岁以上老人免费乘车上解</t>
  </si>
  <si>
    <t>⑨城建税、教育费附加上解(-)小计</t>
  </si>
  <si>
    <r>
      <t>1</t>
    </r>
    <r>
      <rPr>
        <sz val="12"/>
        <rFont val="宋体"/>
        <family val="0"/>
      </rPr>
      <t>.</t>
    </r>
    <r>
      <rPr>
        <sz val="12"/>
        <rFont val="宋体"/>
        <family val="0"/>
      </rPr>
      <t>城建税</t>
    </r>
  </si>
  <si>
    <t xml:space="preserve">             2.环保税</t>
  </si>
  <si>
    <t xml:space="preserve">             3.车船税</t>
  </si>
  <si>
    <t>4.教育费附加</t>
  </si>
  <si>
    <t>⑩镜泊湖门票收入分成上解市级（15%分成部分，预计数）</t>
  </si>
  <si>
    <t>⑾镜泊湖门票收入未达基数上解（未达考核基数，预计数）</t>
  </si>
  <si>
    <t>⑿2018年城乡医疗救助匹配资金上解</t>
  </si>
  <si>
    <t>⒀2016年城乡居民基本公共卫生服务配套资金分担上解</t>
  </si>
  <si>
    <t>⒁2018年城乡居民基础养老匹配上解</t>
  </si>
  <si>
    <t>⒂2016年城镇居民基本医疗保险资金上解</t>
  </si>
  <si>
    <t>⒃村警工资</t>
  </si>
  <si>
    <t>⒃上解党建经费</t>
  </si>
  <si>
    <t>⒄机场建设地方配套资金及航线补贴上解（2013-2021年）</t>
  </si>
  <si>
    <t>⒅对俄蔬菜基地</t>
  </si>
  <si>
    <t>⒆牡绥铁路分担上解（2013-2032年）</t>
  </si>
  <si>
    <t>⒇市政府主导的项目税收区级上解</t>
  </si>
  <si>
    <t>(21)二发电下划财力上解</t>
  </si>
  <si>
    <t>(22)上解上年区级税收</t>
  </si>
  <si>
    <t>(23)财政扶持村级集体经济乡镇匹配</t>
  </si>
  <si>
    <t>(24)海南罐区农业水价综合改革奖补项目配套资金</t>
  </si>
  <si>
    <t>(25)车船税及契税上解</t>
  </si>
  <si>
    <t>(26)温春镇</t>
  </si>
  <si>
    <t>(27）各区财政局服务器维护费</t>
  </si>
  <si>
    <t>(28)2018年城乡居民社会养老保险区级匹配上解</t>
  </si>
  <si>
    <t>(29)2018年城乡居民社会养老保险地方政府缴费补助区级匹配上解</t>
  </si>
  <si>
    <t xml:space="preserve">       （2）2016年天保工程减收补助（省级）</t>
  </si>
  <si>
    <t xml:space="preserve">       （3）暂停征收投调税补助</t>
  </si>
  <si>
    <t xml:space="preserve">       （4）2016年困难县市财力补助</t>
  </si>
  <si>
    <t xml:space="preserve">       （5）2016年省级其他结算补助</t>
  </si>
  <si>
    <t xml:space="preserve">          城乡低保家庭取暖补助</t>
  </si>
  <si>
    <t xml:space="preserve">          2016年天保工程减收补助（年初告知）</t>
  </si>
  <si>
    <t xml:space="preserve">          桦林集团补助</t>
  </si>
  <si>
    <t xml:space="preserve">          2016年国有农场税费改革转移支付</t>
  </si>
  <si>
    <t xml:space="preserve">          2016年农村五保户供养补助资金</t>
  </si>
  <si>
    <t xml:space="preserve">          第三步规范津补贴转移支付补助</t>
  </si>
  <si>
    <t xml:space="preserve">          2016年新型农村合作医疗省级补助</t>
  </si>
  <si>
    <t xml:space="preserve">          三代手续费补助（2015年-2017年）</t>
  </si>
  <si>
    <t xml:space="preserve">          2015年省对市县村级组织运转保障经费</t>
  </si>
  <si>
    <t xml:space="preserve">          2016年革命老区转移支付</t>
  </si>
  <si>
    <t xml:space="preserve">          2016年机关事业单位调整工资等补助资金</t>
  </si>
  <si>
    <t xml:space="preserve">          2016年退出均衡性转移支付奖励</t>
  </si>
  <si>
    <t xml:space="preserve">          2016年享受均衡转移支付市县新型农村合作医疗省级财政补助资金分配表</t>
  </si>
  <si>
    <t xml:space="preserve">          退役士兵家庭优待金</t>
  </si>
  <si>
    <t xml:space="preserve">          2017年机关事业单位调整工资等补助资金</t>
  </si>
  <si>
    <t xml:space="preserve">          2016年高校毕业生“三支一扶”省级补助</t>
  </si>
  <si>
    <t xml:space="preserve">          替代“四小车”养路费结算补助</t>
  </si>
  <si>
    <t xml:space="preserve">          税收分享改革考核基数结算上解</t>
  </si>
  <si>
    <t xml:space="preserve">          省级救助补助</t>
  </si>
  <si>
    <t xml:space="preserve">          2016年增加下达均衡性转移支付补助</t>
  </si>
  <si>
    <t xml:space="preserve">          2015年增加省对市县村级组织运转保障经费</t>
  </si>
  <si>
    <t>基金预算</t>
  </si>
  <si>
    <t xml:space="preserve">     基金省专项</t>
  </si>
  <si>
    <t xml:space="preserve">     基金省补助</t>
  </si>
  <si>
    <t xml:space="preserve">     市补县基金</t>
  </si>
  <si>
    <t xml:space="preserve">     基金上年结余</t>
  </si>
  <si>
    <t xml:space="preserve">     基金上解</t>
  </si>
  <si>
    <t>备注：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</si>
</sst>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 "/>
  </numFmts>
  <fonts count="47">
    <font>
      <sz val="12"/>
      <name val="宋体"/>
      <family val="0"/>
    </font>
    <font>
      <sz val="11"/>
      <name val="宋体"/>
      <family val="0"/>
    </font>
    <font>
      <b/>
      <sz val="12"/>
      <name val="宋体"/>
      <family val="0"/>
    </font>
    <font>
      <sz val="20"/>
      <name val="黑体"/>
      <family val="3"/>
    </font>
    <font>
      <b/>
      <sz val="14"/>
      <name val="宋体"/>
      <family val="0"/>
    </font>
    <font>
      <sz val="12"/>
      <name val="楷体_GB2312"/>
      <family val="3"/>
    </font>
    <font>
      <b/>
      <sz val="22"/>
      <name val="黑体"/>
      <family val="3"/>
    </font>
    <font>
      <sz val="9"/>
      <name val="宋体"/>
      <family val="0"/>
    </font>
    <font>
      <sz val="9"/>
      <name val="楷体_GB2312"/>
      <family val="3"/>
    </font>
    <font>
      <sz val="12"/>
      <name val="黑体"/>
      <family val="3"/>
    </font>
    <font>
      <sz val="10"/>
      <name val="宋体"/>
      <family val="0"/>
    </font>
    <font>
      <b/>
      <sz val="24"/>
      <name val="黑体"/>
      <family val="3"/>
    </font>
    <font>
      <sz val="10"/>
      <name val="楷体_GB2312"/>
      <family val="3"/>
    </font>
    <font>
      <b/>
      <sz val="22"/>
      <name val="Times New Roman"/>
      <family val="1"/>
    </font>
    <font>
      <b/>
      <sz val="20"/>
      <name val="宋体"/>
      <family val="0"/>
    </font>
    <font>
      <u val="single"/>
      <sz val="12"/>
      <color indexed="30"/>
      <name val="宋体"/>
      <family val="0"/>
    </font>
    <font>
      <sz val="11"/>
      <color indexed="9"/>
      <name val="宋体"/>
      <family val="0"/>
    </font>
    <font>
      <b/>
      <sz val="18"/>
      <color indexed="56"/>
      <name val="宋体"/>
      <family val="0"/>
    </font>
    <font>
      <sz val="11"/>
      <color indexed="8"/>
      <name val="宋体"/>
      <family val="0"/>
    </font>
    <font>
      <sz val="11"/>
      <color indexed="62"/>
      <name val="宋体"/>
      <family val="0"/>
    </font>
    <font>
      <b/>
      <sz val="11"/>
      <color indexed="9"/>
      <name val="宋体"/>
      <family val="0"/>
    </font>
    <font>
      <sz val="12"/>
      <color indexed="17"/>
      <name val="宋体"/>
      <family val="0"/>
    </font>
    <font>
      <sz val="11"/>
      <color indexed="17"/>
      <name val="宋体"/>
      <family val="0"/>
    </font>
    <font>
      <b/>
      <sz val="11"/>
      <color indexed="8"/>
      <name val="宋体"/>
      <family val="0"/>
    </font>
    <font>
      <b/>
      <sz val="11"/>
      <color indexed="52"/>
      <name val="宋体"/>
      <family val="0"/>
    </font>
    <font>
      <b/>
      <sz val="15"/>
      <color indexed="56"/>
      <name val="宋体"/>
      <family val="0"/>
    </font>
    <font>
      <sz val="11"/>
      <color indexed="20"/>
      <name val="宋体"/>
      <family val="0"/>
    </font>
    <font>
      <b/>
      <sz val="11"/>
      <color indexed="63"/>
      <name val="宋体"/>
      <family val="0"/>
    </font>
    <font>
      <i/>
      <sz val="11"/>
      <color indexed="23"/>
      <name val="宋体"/>
      <family val="0"/>
    </font>
    <font>
      <sz val="12"/>
      <color indexed="20"/>
      <name val="宋体"/>
      <family val="0"/>
    </font>
    <font>
      <sz val="10"/>
      <name val="Arial"/>
      <family val="2"/>
    </font>
    <font>
      <u val="single"/>
      <sz val="12"/>
      <color indexed="56"/>
      <name val="宋体"/>
      <family val="0"/>
    </font>
    <font>
      <sz val="11"/>
      <color indexed="60"/>
      <name val="宋体"/>
      <family val="0"/>
    </font>
    <font>
      <b/>
      <sz val="11"/>
      <color indexed="56"/>
      <name val="宋体"/>
      <family val="0"/>
    </font>
    <font>
      <sz val="11"/>
      <color indexed="10"/>
      <name val="宋体"/>
      <family val="0"/>
    </font>
    <font>
      <sz val="10"/>
      <name val="MS Sans Serif"/>
      <family val="2"/>
    </font>
    <font>
      <b/>
      <sz val="13"/>
      <color indexed="56"/>
      <name val="宋体"/>
      <family val="0"/>
    </font>
    <font>
      <sz val="11"/>
      <color indexed="52"/>
      <name val="宋体"/>
      <family val="0"/>
    </font>
    <font>
      <sz val="11"/>
      <color indexed="17"/>
      <name val="Tahoma"/>
      <family val="2"/>
    </font>
    <font>
      <sz val="11"/>
      <color indexed="20"/>
      <name val="Tahoma"/>
      <family val="2"/>
    </font>
    <font>
      <b/>
      <sz val="10"/>
      <name val="MS Sans Serif"/>
      <family val="2"/>
    </font>
    <font>
      <sz val="12"/>
      <name val="Times New Roman"/>
      <family val="1"/>
    </font>
    <font>
      <sz val="7"/>
      <name val="Small Fonts"/>
      <family val="2"/>
    </font>
    <font>
      <sz val="12"/>
      <name val="Courier"/>
      <family val="2"/>
    </font>
    <font>
      <b/>
      <sz val="22"/>
      <name val="宋体"/>
      <family val="0"/>
    </font>
    <font>
      <b/>
      <sz val="9"/>
      <name val="宋体"/>
      <family val="0"/>
    </font>
    <font>
      <b/>
      <sz val="8"/>
      <name val="宋体"/>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4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44" fontId="0" fillId="0" borderId="0" applyFont="0" applyFill="0" applyBorder="0" applyAlignment="0" applyProtection="0"/>
    <xf numFmtId="0" fontId="22" fillId="2" borderId="0" applyNumberFormat="0" applyBorder="0" applyAlignment="0" applyProtection="0"/>
    <xf numFmtId="0" fontId="18" fillId="2" borderId="0" applyNumberFormat="0" applyBorder="0" applyAlignment="0" applyProtection="0"/>
    <xf numFmtId="0" fontId="19" fillId="3" borderId="1" applyNumberFormat="0" applyAlignment="0" applyProtection="0"/>
    <xf numFmtId="41" fontId="0" fillId="0" borderId="0" applyFont="0" applyFill="0" applyBorder="0" applyAlignment="0" applyProtection="0"/>
    <xf numFmtId="0" fontId="26"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1" fillId="2" borderId="0" applyNumberFormat="0" applyBorder="0" applyAlignment="0" applyProtection="0"/>
    <xf numFmtId="0" fontId="18" fillId="6" borderId="0" applyNumberFormat="0" applyBorder="0" applyAlignment="0" applyProtection="0"/>
    <xf numFmtId="0" fontId="26" fillId="5" borderId="0" applyNumberFormat="0" applyBorder="0" applyAlignment="0" applyProtection="0"/>
    <xf numFmtId="0" fontId="16" fillId="6" borderId="0" applyNumberFormat="0" applyBorder="0" applyAlignment="0" applyProtection="0"/>
    <xf numFmtId="0" fontId="22" fillId="7"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1" fillId="2" borderId="0" applyNumberFormat="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0" fontId="0" fillId="8" borderId="2" applyNumberFormat="0" applyFont="0" applyAlignment="0" applyProtection="0"/>
    <xf numFmtId="0" fontId="30" fillId="0" borderId="0">
      <alignment/>
      <protection/>
    </xf>
    <xf numFmtId="0" fontId="34" fillId="0" borderId="0" applyNumberFormat="0" applyFill="0" applyBorder="0" applyAlignment="0" applyProtection="0"/>
    <xf numFmtId="0" fontId="22" fillId="7" borderId="0" applyNumberFormat="0" applyBorder="0" applyAlignment="0" applyProtection="0"/>
    <xf numFmtId="0" fontId="16" fillId="9" borderId="0" applyNumberFormat="0" applyBorder="0" applyAlignment="0" applyProtection="0"/>
    <xf numFmtId="0" fontId="33" fillId="0" borderId="0" applyNumberFormat="0" applyFill="0" applyBorder="0" applyAlignment="0" applyProtection="0"/>
    <xf numFmtId="0" fontId="26" fillId="5" borderId="0" applyNumberFormat="0" applyBorder="0" applyAlignment="0" applyProtection="0"/>
    <xf numFmtId="0" fontId="30" fillId="0" borderId="0">
      <alignment/>
      <protection/>
    </xf>
    <xf numFmtId="0" fontId="26" fillId="4" borderId="0" applyNumberFormat="0" applyBorder="0" applyAlignment="0" applyProtection="0"/>
    <xf numFmtId="0" fontId="30" fillId="0" borderId="0">
      <alignment/>
      <protection/>
    </xf>
    <xf numFmtId="0" fontId="17" fillId="0" borderId="0" applyNumberFormat="0" applyFill="0" applyBorder="0" applyAlignment="0" applyProtection="0"/>
    <xf numFmtId="0" fontId="28" fillId="0" borderId="0" applyNumberFormat="0" applyFill="0" applyBorder="0" applyAlignment="0" applyProtection="0"/>
    <xf numFmtId="0" fontId="25" fillId="0" borderId="3" applyNumberFormat="0" applyFill="0" applyAlignment="0" applyProtection="0"/>
    <xf numFmtId="0" fontId="22" fillId="2" borderId="0" applyNumberFormat="0" applyBorder="0" applyAlignment="0" applyProtection="0"/>
    <xf numFmtId="0" fontId="36" fillId="0" borderId="4" applyNumberFormat="0" applyFill="0" applyAlignment="0" applyProtection="0"/>
    <xf numFmtId="0" fontId="26" fillId="4" borderId="0" applyNumberFormat="0" applyBorder="0" applyAlignment="0" applyProtection="0"/>
    <xf numFmtId="0" fontId="22" fillId="7" borderId="0" applyNumberFormat="0" applyBorder="0" applyAlignment="0" applyProtection="0"/>
    <xf numFmtId="0" fontId="16" fillId="10" borderId="0" applyNumberFormat="0" applyBorder="0" applyAlignment="0" applyProtection="0"/>
    <xf numFmtId="0" fontId="26" fillId="4" borderId="0" applyNumberFormat="0" applyBorder="0" applyAlignment="0" applyProtection="0"/>
    <xf numFmtId="0" fontId="0" fillId="0" borderId="0">
      <alignment vertical="center"/>
      <protection/>
    </xf>
    <xf numFmtId="0" fontId="33" fillId="0" borderId="5" applyNumberFormat="0" applyFill="0" applyAlignment="0" applyProtection="0"/>
    <xf numFmtId="0" fontId="26" fillId="5" borderId="0" applyNumberFormat="0" applyBorder="0" applyAlignment="0" applyProtection="0"/>
    <xf numFmtId="0" fontId="22" fillId="7" borderId="0" applyNumberFormat="0" applyBorder="0" applyAlignment="0" applyProtection="0"/>
    <xf numFmtId="0" fontId="16" fillId="11" borderId="0" applyNumberFormat="0" applyBorder="0" applyAlignment="0" applyProtection="0"/>
    <xf numFmtId="0" fontId="27" fillId="12" borderId="6" applyNumberFormat="0" applyAlignment="0" applyProtection="0"/>
    <xf numFmtId="0" fontId="24" fillId="12" borderId="1" applyNumberFormat="0" applyAlignment="0" applyProtection="0"/>
    <xf numFmtId="0" fontId="20" fillId="13" borderId="7" applyNumberFormat="0" applyAlignment="0" applyProtection="0"/>
    <xf numFmtId="0" fontId="26" fillId="5" borderId="0" applyNumberFormat="0" applyBorder="0" applyAlignment="0" applyProtection="0"/>
    <xf numFmtId="0" fontId="18" fillId="3" borderId="0" applyNumberFormat="0" applyBorder="0" applyAlignment="0" applyProtection="0"/>
    <xf numFmtId="0" fontId="16" fillId="14" borderId="0" applyNumberFormat="0" applyBorder="0" applyAlignment="0" applyProtection="0"/>
    <xf numFmtId="0" fontId="26" fillId="4" borderId="0" applyNumberFormat="0" applyBorder="0" applyAlignment="0" applyProtection="0"/>
    <xf numFmtId="0" fontId="37" fillId="0" borderId="8" applyNumberFormat="0" applyFill="0" applyAlignment="0" applyProtection="0"/>
    <xf numFmtId="0" fontId="22" fillId="7" borderId="0" applyNumberFormat="0" applyBorder="0" applyAlignment="0" applyProtection="0"/>
    <xf numFmtId="0" fontId="23" fillId="0" borderId="9" applyNumberFormat="0" applyFill="0" applyAlignment="0" applyProtection="0"/>
    <xf numFmtId="0" fontId="26" fillId="4" borderId="0" applyNumberFormat="0" applyBorder="0" applyAlignment="0" applyProtection="0"/>
    <xf numFmtId="0" fontId="0" fillId="0" borderId="0">
      <alignment/>
      <protection/>
    </xf>
    <xf numFmtId="0" fontId="22" fillId="2" borderId="0" applyNumberFormat="0" applyBorder="0" applyAlignment="0" applyProtection="0"/>
    <xf numFmtId="0" fontId="32" fillId="15" borderId="0" applyNumberFormat="0" applyBorder="0" applyAlignment="0" applyProtection="0"/>
    <xf numFmtId="0" fontId="18" fillId="7" borderId="0" applyNumberFormat="0" applyBorder="0" applyAlignment="0" applyProtection="0"/>
    <xf numFmtId="0" fontId="16" fillId="16" borderId="0" applyNumberFormat="0" applyBorder="0" applyAlignment="0" applyProtection="0"/>
    <xf numFmtId="0" fontId="18" fillId="1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18" fillId="18"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8" fillId="5" borderId="0" applyNumberFormat="0" applyBorder="0" applyAlignment="0" applyProtection="0"/>
    <xf numFmtId="0" fontId="18" fillId="9" borderId="0" applyNumberFormat="0" applyBorder="0" applyAlignment="0" applyProtection="0"/>
    <xf numFmtId="0" fontId="26" fillId="4" borderId="0" applyNumberFormat="0" applyBorder="0" applyAlignment="0" applyProtection="0"/>
    <xf numFmtId="0" fontId="16" fillId="19" borderId="0" applyNumberFormat="0" applyBorder="0" applyAlignment="0" applyProtection="0"/>
    <xf numFmtId="0" fontId="29" fillId="5" borderId="0" applyNumberFormat="0" applyBorder="0" applyAlignment="0" applyProtection="0"/>
    <xf numFmtId="0" fontId="16" fillId="11" borderId="0" applyNumberFormat="0" applyBorder="0" applyAlignment="0" applyProtection="0"/>
    <xf numFmtId="0" fontId="26" fillId="4" borderId="0" applyNumberFormat="0" applyBorder="0" applyAlignment="0" applyProtection="0"/>
    <xf numFmtId="0" fontId="18" fillId="4" borderId="0" applyNumberFormat="0" applyBorder="0" applyAlignment="0" applyProtection="0"/>
    <xf numFmtId="0" fontId="39" fillId="5" borderId="0" applyNumberFormat="0" applyBorder="0" applyAlignment="0" applyProtection="0"/>
    <xf numFmtId="0" fontId="18" fillId="4" borderId="0" applyNumberFormat="0" applyBorder="0" applyAlignment="0" applyProtection="0"/>
    <xf numFmtId="0" fontId="22" fillId="2" borderId="0" applyNumberFormat="0" applyBorder="0" applyAlignment="0" applyProtection="0"/>
    <xf numFmtId="0" fontId="16" fillId="20" borderId="0" applyNumberFormat="0" applyBorder="0" applyAlignment="0" applyProtection="0"/>
    <xf numFmtId="0" fontId="26" fillId="5" borderId="0" applyNumberFormat="0" applyBorder="0" applyAlignment="0" applyProtection="0"/>
    <xf numFmtId="0" fontId="22" fillId="7" borderId="0" applyNumberFormat="0" applyBorder="0" applyAlignment="0" applyProtection="0"/>
    <xf numFmtId="0" fontId="18" fillId="18" borderId="0" applyNumberFormat="0" applyBorder="0" applyAlignment="0" applyProtection="0"/>
    <xf numFmtId="0" fontId="26" fillId="4" borderId="0" applyNumberFormat="0" applyBorder="0" applyAlignment="0" applyProtection="0"/>
    <xf numFmtId="0" fontId="16" fillId="2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29" fillId="5" borderId="0" applyNumberFormat="0" applyBorder="0" applyAlignment="0" applyProtection="0"/>
    <xf numFmtId="0" fontId="21" fillId="2" borderId="0" applyNumberFormat="0" applyBorder="0" applyAlignment="0" applyProtection="0"/>
    <xf numFmtId="0" fontId="16" fillId="21" borderId="0" applyNumberFormat="0" applyBorder="0" applyAlignment="0" applyProtection="0"/>
    <xf numFmtId="0" fontId="22" fillId="7" borderId="0" applyNumberFormat="0" applyBorder="0" applyAlignment="0" applyProtection="0"/>
    <xf numFmtId="0" fontId="18" fillId="22" borderId="0" applyNumberFormat="0" applyBorder="0" applyAlignment="0" applyProtection="0"/>
    <xf numFmtId="0" fontId="22" fillId="2" borderId="0" applyNumberFormat="0" applyBorder="0" applyAlignment="0" applyProtection="0"/>
    <xf numFmtId="0" fontId="16" fillId="23"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26" fillId="4" borderId="0" applyNumberFormat="0" applyBorder="0" applyAlignment="0" applyProtection="0"/>
    <xf numFmtId="0" fontId="30" fillId="0" borderId="0">
      <alignment/>
      <protection/>
    </xf>
    <xf numFmtId="0" fontId="30" fillId="0" borderId="0">
      <alignment/>
      <protection/>
    </xf>
    <xf numFmtId="0" fontId="21" fillId="2" borderId="0" applyNumberFormat="0" applyBorder="0" applyAlignment="0" applyProtection="0"/>
    <xf numFmtId="0" fontId="21" fillId="2" borderId="0" applyNumberFormat="0" applyBorder="0" applyAlignment="0" applyProtection="0"/>
    <xf numFmtId="0" fontId="41" fillId="0" borderId="0">
      <alignment/>
      <protection/>
    </xf>
    <xf numFmtId="0" fontId="41" fillId="0" borderId="0">
      <alignment/>
      <protection/>
    </xf>
    <xf numFmtId="0" fontId="29" fillId="5" borderId="0" applyNumberFormat="0" applyBorder="0" applyAlignment="0" applyProtection="0"/>
    <xf numFmtId="0" fontId="0" fillId="0" borderId="0">
      <alignment/>
      <protection/>
    </xf>
    <xf numFmtId="0" fontId="21" fillId="2" borderId="0" applyNumberFormat="0" applyBorder="0" applyAlignment="0" applyProtection="0"/>
    <xf numFmtId="0" fontId="30" fillId="0" borderId="0">
      <alignment/>
      <protection/>
    </xf>
    <xf numFmtId="0" fontId="30" fillId="0" borderId="0">
      <alignment/>
      <protection/>
    </xf>
    <xf numFmtId="0" fontId="22" fillId="2" borderId="0" applyNumberFormat="0" applyBorder="0" applyAlignment="0" applyProtection="0"/>
    <xf numFmtId="0" fontId="30" fillId="0" borderId="0">
      <alignment/>
      <protection/>
    </xf>
    <xf numFmtId="0" fontId="22" fillId="2" borderId="0" applyNumberFormat="0" applyBorder="0" applyAlignment="0" applyProtection="0"/>
    <xf numFmtId="0" fontId="30" fillId="0" borderId="0">
      <alignment/>
      <protection/>
    </xf>
    <xf numFmtId="0" fontId="26" fillId="4" borderId="0" applyNumberFormat="0" applyBorder="0" applyAlignment="0" applyProtection="0"/>
    <xf numFmtId="0" fontId="21" fillId="2"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26" fillId="4" borderId="0" applyNumberFormat="0" applyBorder="0" applyAlignment="0" applyProtection="0"/>
    <xf numFmtId="0" fontId="41" fillId="0" borderId="0">
      <alignment/>
      <protection/>
    </xf>
    <xf numFmtId="0" fontId="40" fillId="0" borderId="0" applyNumberFormat="0" applyFill="0" applyBorder="0" applyAlignment="0" applyProtection="0"/>
    <xf numFmtId="0" fontId="21" fillId="2" borderId="0" applyNumberFormat="0" applyBorder="0" applyAlignment="0" applyProtection="0"/>
    <xf numFmtId="37" fontId="42" fillId="0" borderId="0">
      <alignment/>
      <protection/>
    </xf>
    <xf numFmtId="0" fontId="26" fillId="4" borderId="0" applyNumberFormat="0" applyBorder="0" applyAlignment="0" applyProtection="0"/>
    <xf numFmtId="0" fontId="21" fillId="2" borderId="0" applyNumberFormat="0" applyBorder="0" applyAlignment="0" applyProtection="0"/>
    <xf numFmtId="0" fontId="35" fillId="0" borderId="0">
      <alignment/>
      <protection/>
    </xf>
    <xf numFmtId="0" fontId="0" fillId="0" borderId="0" applyNumberFormat="0" applyFill="0" applyBorder="0" applyAlignment="0" applyProtection="0"/>
    <xf numFmtId="0" fontId="0" fillId="0" borderId="0">
      <alignment/>
      <protection/>
    </xf>
    <xf numFmtId="0" fontId="21" fillId="2" borderId="0" applyNumberFormat="0" applyBorder="0" applyAlignment="0" applyProtection="0"/>
    <xf numFmtId="0" fontId="0" fillId="0" borderId="0">
      <alignment vertical="center"/>
      <protection/>
    </xf>
    <xf numFmtId="0" fontId="26" fillId="5" borderId="0" applyNumberFormat="0" applyBorder="0" applyAlignment="0" applyProtection="0"/>
    <xf numFmtId="0" fontId="26" fillId="5" borderId="0" applyNumberFormat="0" applyBorder="0" applyAlignment="0" applyProtection="0"/>
    <xf numFmtId="0" fontId="21" fillId="2"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22" fillId="7"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2" fillId="7"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29" fillId="5" borderId="0" applyNumberFormat="0" applyBorder="0" applyAlignment="0" applyProtection="0"/>
    <xf numFmtId="0" fontId="21" fillId="2" borderId="0" applyNumberFormat="0" applyBorder="0" applyAlignment="0" applyProtection="0"/>
    <xf numFmtId="0" fontId="26" fillId="4"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9" fillId="5"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29" fillId="5" borderId="0" applyNumberFormat="0" applyBorder="0" applyAlignment="0" applyProtection="0"/>
    <xf numFmtId="0" fontId="26" fillId="5" borderId="0" applyNumberFormat="0" applyBorder="0" applyAlignment="0" applyProtection="0"/>
    <xf numFmtId="0" fontId="29" fillId="5" borderId="0" applyNumberFormat="0" applyBorder="0" applyAlignment="0" applyProtection="0"/>
    <xf numFmtId="0" fontId="26" fillId="5" borderId="0" applyNumberFormat="0" applyBorder="0" applyAlignment="0" applyProtection="0"/>
    <xf numFmtId="0" fontId="29" fillId="5" borderId="0" applyNumberFormat="0" applyBorder="0" applyAlignment="0" applyProtection="0"/>
    <xf numFmtId="0" fontId="21" fillId="2" borderId="0" applyNumberFormat="0" applyBorder="0" applyAlignment="0" applyProtection="0"/>
    <xf numFmtId="0" fontId="26" fillId="5" borderId="0" applyNumberFormat="0" applyBorder="0" applyAlignment="0" applyProtection="0"/>
    <xf numFmtId="0" fontId="29" fillId="5" borderId="0" applyNumberFormat="0" applyBorder="0" applyAlignment="0" applyProtection="0"/>
    <xf numFmtId="0" fontId="22" fillId="7" borderId="0" applyNumberFormat="0" applyBorder="0" applyAlignment="0" applyProtection="0"/>
    <xf numFmtId="0" fontId="26" fillId="4" borderId="0" applyNumberFormat="0" applyBorder="0" applyAlignment="0" applyProtection="0"/>
    <xf numFmtId="0" fontId="21" fillId="2" borderId="0" applyNumberFormat="0" applyBorder="0" applyAlignment="0" applyProtection="0"/>
    <xf numFmtId="0" fontId="26" fillId="4" borderId="0" applyNumberFormat="0" applyBorder="0" applyAlignment="0" applyProtection="0"/>
    <xf numFmtId="0" fontId="22"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2" fillId="7"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2"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2"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9" fillId="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9" fillId="5" borderId="0" applyNumberFormat="0" applyBorder="0" applyAlignment="0" applyProtection="0"/>
    <xf numFmtId="0" fontId="26" fillId="4" borderId="0" applyNumberFormat="0" applyBorder="0" applyAlignment="0" applyProtection="0"/>
    <xf numFmtId="0" fontId="38"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2" fillId="7"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0" fillId="0" borderId="0">
      <alignment/>
      <protection/>
    </xf>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39" fillId="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9" fillId="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2" fillId="7"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22" fillId="7"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2" fillId="7"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2" fillId="7"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1" fillId="2"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9" fillId="5" borderId="0" applyNumberFormat="0" applyBorder="0" applyAlignment="0" applyProtection="0"/>
    <xf numFmtId="0" fontId="26"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2" fillId="2"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2" fillId="7"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9" fillId="5" borderId="0" applyNumberFormat="0" applyBorder="0" applyAlignment="0" applyProtection="0"/>
    <xf numFmtId="0" fontId="22" fillId="2"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2" fillId="2"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39" fillId="5" borderId="0" applyNumberFormat="0" applyBorder="0" applyAlignment="0" applyProtection="0"/>
    <xf numFmtId="0" fontId="29" fillId="5" borderId="0" applyNumberFormat="0" applyBorder="0" applyAlignment="0" applyProtection="0"/>
    <xf numFmtId="0" fontId="26" fillId="5" borderId="0" applyNumberFormat="0" applyBorder="0" applyAlignment="0" applyProtection="0"/>
    <xf numFmtId="0" fontId="21" fillId="2" borderId="0" applyNumberFormat="0" applyBorder="0" applyAlignment="0" applyProtection="0"/>
    <xf numFmtId="0" fontId="26" fillId="5" borderId="0" applyNumberFormat="0" applyBorder="0" applyAlignment="0" applyProtection="0"/>
    <xf numFmtId="0" fontId="22" fillId="7"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0" fillId="0" borderId="0">
      <alignment/>
      <protection/>
    </xf>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43" fillId="0" borderId="0">
      <alignment/>
      <protection/>
    </xf>
    <xf numFmtId="0" fontId="26" fillId="5" borderId="0" applyNumberFormat="0" applyBorder="0" applyAlignment="0" applyProtection="0"/>
    <xf numFmtId="0" fontId="38" fillId="2" borderId="0" applyNumberFormat="0" applyBorder="0" applyAlignment="0" applyProtection="0"/>
    <xf numFmtId="0" fontId="26" fillId="5" borderId="0" applyNumberFormat="0" applyBorder="0" applyAlignment="0" applyProtection="0"/>
    <xf numFmtId="0" fontId="21"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30" fillId="0" borderId="0">
      <alignment/>
      <protection/>
    </xf>
    <xf numFmtId="0" fontId="22"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2" fillId="7" borderId="0" applyNumberFormat="0" applyBorder="0" applyAlignment="0" applyProtection="0"/>
    <xf numFmtId="0" fontId="22" fillId="2" borderId="0" applyNumberFormat="0" applyBorder="0" applyAlignment="0" applyProtection="0"/>
    <xf numFmtId="0" fontId="0" fillId="0" borderId="0">
      <alignment/>
      <protection/>
    </xf>
    <xf numFmtId="0" fontId="0" fillId="0" borderId="0">
      <alignment/>
      <protection/>
    </xf>
    <xf numFmtId="0" fontId="22" fillId="2"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30"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1" fillId="2" borderId="0" applyNumberFormat="0" applyBorder="0" applyAlignment="0" applyProtection="0"/>
    <xf numFmtId="0" fontId="22" fillId="7" borderId="0" applyNumberFormat="0" applyBorder="0" applyAlignment="0" applyProtection="0"/>
    <xf numFmtId="0" fontId="38"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38" fillId="2"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1" fillId="2" borderId="0" applyNumberFormat="0" applyBorder="0" applyAlignment="0" applyProtection="0"/>
    <xf numFmtId="0" fontId="22" fillId="7" borderId="0" applyNumberFormat="0" applyBorder="0" applyAlignment="0" applyProtection="0"/>
    <xf numFmtId="0" fontId="38" fillId="2"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2" fillId="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8"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1" fillId="2" borderId="0" applyNumberFormat="0" applyBorder="0" applyAlignment="0" applyProtection="0"/>
    <xf numFmtId="0" fontId="35" fillId="0" borderId="0">
      <alignment/>
      <protection/>
    </xf>
    <xf numFmtId="0" fontId="0" fillId="0" borderId="0" applyFont="0" applyFill="0" applyBorder="0" applyAlignment="0" applyProtection="0"/>
    <xf numFmtId="4" fontId="35"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cellStyleXfs>
  <cellXfs count="183">
    <xf numFmtId="0" fontId="0" fillId="0" borderId="0" xfId="0" applyAlignment="1">
      <alignment vertical="center"/>
    </xf>
    <xf numFmtId="176" fontId="0" fillId="0" borderId="0" xfId="24" applyNumberFormat="1" applyFont="1" applyFill="1" applyAlignment="1">
      <alignment vertical="center"/>
    </xf>
    <xf numFmtId="176" fontId="2" fillId="0" borderId="0" xfId="24" applyNumberFormat="1" applyFont="1" applyFill="1" applyAlignment="1">
      <alignment vertical="center"/>
    </xf>
    <xf numFmtId="176" fontId="0" fillId="24" borderId="0" xfId="24" applyNumberFormat="1" applyFont="1" applyFill="1" applyAlignment="1">
      <alignment vertical="center"/>
    </xf>
    <xf numFmtId="176" fontId="0" fillId="0" borderId="0" xfId="24" applyNumberFormat="1" applyFont="1" applyFill="1" applyAlignment="1">
      <alignment/>
    </xf>
    <xf numFmtId="176" fontId="0" fillId="0" borderId="0" xfId="24" applyNumberFormat="1" applyFont="1" applyFill="1" applyAlignment="1">
      <alignment horizontal="center" vertical="center"/>
    </xf>
    <xf numFmtId="176" fontId="3" fillId="0" borderId="0" xfId="24" applyNumberFormat="1" applyFont="1" applyFill="1" applyAlignment="1">
      <alignment horizontal="center" vertical="center"/>
    </xf>
    <xf numFmtId="176" fontId="3" fillId="0" borderId="0" xfId="24" applyNumberFormat="1" applyFont="1" applyFill="1" applyAlignment="1">
      <alignment horizontal="centerContinuous" vertical="center"/>
    </xf>
    <xf numFmtId="176" fontId="0" fillId="0" borderId="0" xfId="24" applyNumberFormat="1" applyFont="1" applyFill="1" applyAlignment="1">
      <alignment horizontal="center"/>
    </xf>
    <xf numFmtId="176" fontId="0" fillId="0" borderId="10" xfId="24" applyNumberFormat="1" applyFont="1" applyFill="1" applyBorder="1" applyAlignment="1">
      <alignment horizontal="centerContinuous" vertical="center" wrapText="1"/>
    </xf>
    <xf numFmtId="176" fontId="0" fillId="0" borderId="10" xfId="24" applyNumberFormat="1" applyFont="1" applyFill="1" applyBorder="1" applyAlignment="1">
      <alignment horizontal="center" vertical="center"/>
    </xf>
    <xf numFmtId="176" fontId="4" fillId="0" borderId="10" xfId="24" applyNumberFormat="1" applyFont="1" applyFill="1" applyBorder="1" applyAlignment="1">
      <alignment horizontal="center" vertical="center" wrapText="1"/>
    </xf>
    <xf numFmtId="176" fontId="2" fillId="0" borderId="10" xfId="24" applyNumberFormat="1" applyFont="1" applyFill="1" applyBorder="1" applyAlignment="1">
      <alignment vertical="center"/>
    </xf>
    <xf numFmtId="176" fontId="2" fillId="0" borderId="10" xfId="24" applyNumberFormat="1" applyFont="1" applyFill="1" applyBorder="1" applyAlignment="1">
      <alignment horizontal="center" vertical="center"/>
    </xf>
    <xf numFmtId="176" fontId="2" fillId="25" borderId="10" xfId="24" applyNumberFormat="1" applyFont="1" applyFill="1" applyBorder="1" applyAlignment="1">
      <alignment vertical="center"/>
    </xf>
    <xf numFmtId="176" fontId="0" fillId="25" borderId="10" xfId="24" applyNumberFormat="1" applyFont="1" applyFill="1" applyBorder="1" applyAlignment="1">
      <alignment vertical="center"/>
    </xf>
    <xf numFmtId="176" fontId="0" fillId="0" borderId="10" xfId="24" applyNumberFormat="1" applyFont="1" applyFill="1" applyBorder="1" applyAlignment="1">
      <alignment vertical="center"/>
    </xf>
    <xf numFmtId="176" fontId="0" fillId="6" borderId="10" xfId="24" applyNumberFormat="1" applyFont="1" applyFill="1" applyBorder="1" applyAlignment="1">
      <alignment vertical="center"/>
    </xf>
    <xf numFmtId="49" fontId="0" fillId="25" borderId="10" xfId="24" applyNumberFormat="1" applyFont="1" applyFill="1" applyBorder="1" applyAlignment="1">
      <alignment vertical="center"/>
    </xf>
    <xf numFmtId="49" fontId="0" fillId="0" borderId="10" xfId="24" applyNumberFormat="1" applyFont="1" applyFill="1" applyBorder="1" applyAlignment="1">
      <alignment vertical="center"/>
    </xf>
    <xf numFmtId="49" fontId="0" fillId="26" borderId="10" xfId="24" applyNumberFormat="1" applyFont="1" applyFill="1" applyBorder="1" applyAlignment="1">
      <alignment vertical="center"/>
    </xf>
    <xf numFmtId="176" fontId="2" fillId="6" borderId="10" xfId="24" applyNumberFormat="1" applyFont="1" applyFill="1" applyBorder="1" applyAlignment="1">
      <alignment vertical="center"/>
    </xf>
    <xf numFmtId="176" fontId="0" fillId="27" borderId="10" xfId="24" applyNumberFormat="1" applyFont="1" applyFill="1" applyBorder="1" applyAlignment="1">
      <alignment horizontal="left" vertical="center"/>
    </xf>
    <xf numFmtId="176" fontId="0" fillId="24" borderId="10" xfId="24" applyNumberFormat="1" applyFont="1" applyFill="1" applyBorder="1" applyAlignment="1">
      <alignment horizontal="left" vertical="center"/>
    </xf>
    <xf numFmtId="176" fontId="0" fillId="0" borderId="10" xfId="24" applyNumberFormat="1" applyFont="1" applyFill="1" applyBorder="1" applyAlignment="1">
      <alignment vertical="center" wrapText="1"/>
    </xf>
    <xf numFmtId="176" fontId="0" fillId="6" borderId="10" xfId="24" applyNumberFormat="1" applyFont="1" applyFill="1" applyBorder="1" applyAlignment="1">
      <alignment vertical="center" wrapText="1"/>
    </xf>
    <xf numFmtId="176" fontId="0" fillId="25" borderId="10" xfId="24" applyNumberFormat="1" applyFont="1" applyFill="1" applyBorder="1" applyAlignment="1">
      <alignment vertical="center" wrapText="1"/>
    </xf>
    <xf numFmtId="176" fontId="0" fillId="26" borderId="10" xfId="24" applyNumberFormat="1" applyFont="1" applyFill="1" applyBorder="1" applyAlignment="1">
      <alignment vertical="center"/>
    </xf>
    <xf numFmtId="176" fontId="0" fillId="25" borderId="10" xfId="24" applyNumberFormat="1" applyFont="1" applyFill="1" applyBorder="1" applyAlignment="1">
      <alignment horizontal="left" vertical="center" wrapText="1"/>
    </xf>
    <xf numFmtId="176" fontId="0" fillId="0" borderId="10" xfId="24" applyNumberFormat="1" applyFont="1" applyFill="1" applyBorder="1" applyAlignment="1">
      <alignment horizontal="justify" vertical="center" wrapText="1"/>
    </xf>
    <xf numFmtId="176" fontId="0" fillId="0" borderId="10" xfId="24" applyNumberFormat="1" applyFont="1" applyFill="1" applyBorder="1" applyAlignment="1">
      <alignment horizontal="justify" vertical="center"/>
    </xf>
    <xf numFmtId="176" fontId="0" fillId="26" borderId="10" xfId="24" applyNumberFormat="1" applyFont="1" applyFill="1" applyBorder="1" applyAlignment="1">
      <alignment horizontal="justify" vertical="center"/>
    </xf>
    <xf numFmtId="176" fontId="2" fillId="26" borderId="10" xfId="24" applyNumberFormat="1" applyFont="1" applyFill="1" applyBorder="1" applyAlignment="1">
      <alignment vertical="center"/>
    </xf>
    <xf numFmtId="177" fontId="0" fillId="0" borderId="10" xfId="24" applyNumberFormat="1" applyFont="1" applyFill="1" applyBorder="1" applyAlignment="1">
      <alignment horizontal="center" vertical="center"/>
    </xf>
    <xf numFmtId="176" fontId="2" fillId="26" borderId="10" xfId="24" applyNumberFormat="1" applyFont="1" applyFill="1" applyBorder="1" applyAlignment="1">
      <alignment horizontal="left" vertical="center" indent="3"/>
    </xf>
    <xf numFmtId="176" fontId="2" fillId="0" borderId="10" xfId="24" applyNumberFormat="1" applyFont="1" applyFill="1" applyBorder="1" applyAlignment="1">
      <alignment horizontal="left" vertical="center" indent="3"/>
    </xf>
    <xf numFmtId="176" fontId="2" fillId="26" borderId="10" xfId="24" applyNumberFormat="1" applyFont="1" applyFill="1" applyBorder="1" applyAlignment="1">
      <alignment horizontal="left" indent="3"/>
    </xf>
    <xf numFmtId="176" fontId="0" fillId="26" borderId="10" xfId="24" applyNumberFormat="1" applyFont="1" applyFill="1" applyBorder="1" applyAlignment="1">
      <alignment horizontal="left" indent="5"/>
    </xf>
    <xf numFmtId="176" fontId="0" fillId="25" borderId="10" xfId="24" applyNumberFormat="1" applyFont="1" applyFill="1" applyBorder="1" applyAlignment="1">
      <alignment horizontal="left" indent="5"/>
    </xf>
    <xf numFmtId="176" fontId="0" fillId="0" borderId="10" xfId="24" applyNumberFormat="1" applyFont="1" applyFill="1" applyBorder="1" applyAlignment="1">
      <alignment horizontal="left" indent="5"/>
    </xf>
    <xf numFmtId="176" fontId="0" fillId="0" borderId="10" xfId="24" applyNumberFormat="1" applyFont="1" applyFill="1" applyBorder="1" applyAlignment="1">
      <alignment horizontal="left" vertical="center" indent="5"/>
    </xf>
    <xf numFmtId="176" fontId="0" fillId="0" borderId="10" xfId="24" applyNumberFormat="1" applyFont="1" applyFill="1" applyBorder="1" applyAlignment="1">
      <alignment horizontal="left" indent="6"/>
    </xf>
    <xf numFmtId="176" fontId="2" fillId="0" borderId="10" xfId="24" applyNumberFormat="1" applyFont="1" applyFill="1" applyBorder="1" applyAlignment="1">
      <alignment horizontal="left" indent="3"/>
    </xf>
    <xf numFmtId="176" fontId="0" fillId="26" borderId="10" xfId="24" applyNumberFormat="1" applyFont="1" applyFill="1" applyBorder="1" applyAlignment="1">
      <alignment horizontal="left" vertical="center" indent="5"/>
    </xf>
    <xf numFmtId="176" fontId="0" fillId="25" borderId="10" xfId="24" applyNumberFormat="1" applyFont="1" applyFill="1" applyBorder="1" applyAlignment="1">
      <alignment horizontal="left" vertical="center" indent="5"/>
    </xf>
    <xf numFmtId="176" fontId="0" fillId="23" borderId="10" xfId="24" applyNumberFormat="1" applyFont="1" applyFill="1" applyBorder="1" applyAlignment="1">
      <alignment horizontal="left" vertical="center" indent="5"/>
    </xf>
    <xf numFmtId="176" fontId="0" fillId="2" borderId="10" xfId="24" applyNumberFormat="1" applyFont="1" applyFill="1" applyBorder="1" applyAlignment="1">
      <alignment horizontal="left" indent="6"/>
    </xf>
    <xf numFmtId="176" fontId="0" fillId="27" borderId="10" xfId="24" applyNumberFormat="1" applyFont="1" applyFill="1" applyBorder="1" applyAlignment="1">
      <alignment horizontal="center" vertical="center"/>
    </xf>
    <xf numFmtId="176" fontId="0" fillId="26" borderId="10" xfId="24" applyNumberFormat="1" applyFont="1" applyFill="1" applyBorder="1" applyAlignment="1">
      <alignment horizontal="left" indent="6"/>
    </xf>
    <xf numFmtId="176" fontId="0" fillId="25" borderId="10" xfId="24" applyNumberFormat="1" applyFont="1" applyFill="1" applyBorder="1" applyAlignment="1">
      <alignment horizontal="left" vertical="center" wrapText="1" indent="5"/>
    </xf>
    <xf numFmtId="176" fontId="0" fillId="25" borderId="10" xfId="24" applyNumberFormat="1" applyFont="1" applyFill="1" applyBorder="1" applyAlignment="1">
      <alignment horizontal="left" vertical="center" indent="6"/>
    </xf>
    <xf numFmtId="176" fontId="0" fillId="0" borderId="10" xfId="24" applyNumberFormat="1" applyFont="1" applyFill="1" applyBorder="1" applyAlignment="1">
      <alignment/>
    </xf>
    <xf numFmtId="176" fontId="0" fillId="24" borderId="10" xfId="24" applyNumberFormat="1" applyFont="1" applyFill="1" applyBorder="1" applyAlignment="1">
      <alignment horizontal="left" indent="6"/>
    </xf>
    <xf numFmtId="176" fontId="0" fillId="26" borderId="10" xfId="24" applyNumberFormat="1" applyFont="1" applyFill="1" applyBorder="1" applyAlignment="1">
      <alignment horizontal="left" wrapText="1" indent="5"/>
    </xf>
    <xf numFmtId="176" fontId="0" fillId="27" borderId="10" xfId="24" applyNumberFormat="1" applyFont="1" applyFill="1" applyBorder="1" applyAlignment="1">
      <alignment vertical="center"/>
    </xf>
    <xf numFmtId="176" fontId="2" fillId="0" borderId="11" xfId="24" applyNumberFormat="1" applyFont="1" applyFill="1" applyBorder="1" applyAlignment="1">
      <alignment vertical="center"/>
    </xf>
    <xf numFmtId="176" fontId="0" fillId="0" borderId="11" xfId="24" applyNumberFormat="1" applyFont="1" applyFill="1" applyBorder="1" applyAlignment="1">
      <alignment vertical="center"/>
    </xf>
    <xf numFmtId="0" fontId="5" fillId="0" borderId="0" xfId="308" applyFont="1" applyAlignment="1">
      <alignment vertical="center"/>
      <protection/>
    </xf>
    <xf numFmtId="0" fontId="0" fillId="0" borderId="0" xfId="308" applyFont="1" applyAlignment="1">
      <alignment vertical="center"/>
      <protection/>
    </xf>
    <xf numFmtId="0" fontId="5" fillId="0" borderId="0" xfId="308" applyFont="1" applyAlignment="1">
      <alignment horizontal="center" vertical="center" wrapText="1"/>
      <protection/>
    </xf>
    <xf numFmtId="0" fontId="0" fillId="0" borderId="0" xfId="308" applyAlignment="1">
      <alignment vertical="center"/>
      <protection/>
    </xf>
    <xf numFmtId="0" fontId="6" fillId="0" borderId="0" xfId="308" applyFont="1" applyAlignment="1">
      <alignment horizontal="center" vertical="center"/>
      <protection/>
    </xf>
    <xf numFmtId="0" fontId="0" fillId="0" borderId="0" xfId="308" applyFont="1" applyAlignment="1">
      <alignment horizontal="right" vertical="center"/>
      <protection/>
    </xf>
    <xf numFmtId="0" fontId="5" fillId="0" borderId="10" xfId="308" applyFont="1" applyBorder="1" applyAlignment="1">
      <alignment horizontal="center" vertical="center" wrapText="1"/>
      <protection/>
    </xf>
    <xf numFmtId="0" fontId="7" fillId="0" borderId="10" xfId="54" applyNumberFormat="1" applyFont="1" applyBorder="1" applyAlignment="1">
      <alignment horizontal="center" vertical="center"/>
      <protection/>
    </xf>
    <xf numFmtId="0" fontId="8" fillId="0" borderId="10" xfId="0" applyFont="1" applyBorder="1" applyAlignment="1">
      <alignment vertical="center"/>
    </xf>
    <xf numFmtId="0" fontId="0" fillId="0" borderId="12" xfId="308" applyFont="1" applyBorder="1" applyAlignment="1">
      <alignment horizontal="right" vertical="center"/>
      <protection/>
    </xf>
    <xf numFmtId="0" fontId="9" fillId="0" borderId="0" xfId="308" applyFont="1" applyAlignment="1">
      <alignment vertical="center"/>
      <protection/>
    </xf>
    <xf numFmtId="0" fontId="0" fillId="0" borderId="0" xfId="308" applyFont="1" applyAlignment="1">
      <alignment horizontal="center" vertical="center" wrapText="1"/>
      <protection/>
    </xf>
    <xf numFmtId="0" fontId="0" fillId="0" borderId="10" xfId="308" applyFont="1" applyBorder="1" applyAlignment="1">
      <alignment horizontal="center" vertical="center" wrapText="1"/>
      <protection/>
    </xf>
    <xf numFmtId="0" fontId="10" fillId="0" borderId="10" xfId="54" applyNumberFormat="1" applyFont="1" applyBorder="1" applyAlignment="1">
      <alignment horizontal="center" vertical="center"/>
      <protection/>
    </xf>
    <xf numFmtId="0" fontId="0" fillId="0" borderId="10" xfId="0" applyFont="1" applyBorder="1" applyAlignment="1">
      <alignment vertical="center"/>
    </xf>
    <xf numFmtId="0" fontId="0" fillId="0" borderId="10" xfId="0" applyBorder="1" applyAlignment="1">
      <alignment vertical="center"/>
    </xf>
    <xf numFmtId="0" fontId="5" fillId="0" borderId="0" xfId="329" applyNumberFormat="1" applyFont="1" applyAlignment="1">
      <alignment vertical="center"/>
      <protection/>
    </xf>
    <xf numFmtId="0" fontId="10" fillId="0" borderId="0" xfId="329" applyNumberFormat="1" applyFont="1" applyAlignment="1">
      <alignment vertical="center"/>
      <protection/>
    </xf>
    <xf numFmtId="0" fontId="10" fillId="0" borderId="0" xfId="329" applyNumberFormat="1" applyFont="1" applyFill="1" applyAlignment="1">
      <alignment vertical="center"/>
      <protection/>
    </xf>
    <xf numFmtId="0" fontId="0" fillId="0" borderId="0" xfId="329" applyNumberFormat="1" applyFont="1" applyFill="1" applyAlignment="1">
      <alignment vertical="center"/>
      <protection/>
    </xf>
    <xf numFmtId="0" fontId="0" fillId="0" borderId="0" xfId="329" applyNumberFormat="1" applyFont="1" applyAlignment="1">
      <alignment vertical="center"/>
      <protection/>
    </xf>
    <xf numFmtId="0" fontId="0" fillId="0" borderId="0" xfId="329" applyNumberFormat="1" applyAlignment="1">
      <alignment vertical="center"/>
      <protection/>
    </xf>
    <xf numFmtId="0" fontId="11" fillId="0" borderId="0" xfId="329" applyNumberFormat="1" applyFont="1" applyAlignment="1">
      <alignment horizontal="center" vertical="center"/>
      <protection/>
    </xf>
    <xf numFmtId="0" fontId="7" fillId="0" borderId="0" xfId="329" applyNumberFormat="1" applyFont="1" applyAlignment="1">
      <alignment vertical="center"/>
      <protection/>
    </xf>
    <xf numFmtId="0" fontId="12" fillId="0" borderId="12" xfId="329" applyNumberFormat="1" applyFont="1" applyBorder="1" applyAlignment="1">
      <alignment horizontal="right" vertical="center"/>
      <protection/>
    </xf>
    <xf numFmtId="0" fontId="7" fillId="0" borderId="10" xfId="329" applyNumberFormat="1" applyFont="1" applyBorder="1" applyAlignment="1">
      <alignment horizontal="center" vertical="center" wrapText="1"/>
      <protection/>
    </xf>
    <xf numFmtId="0" fontId="10" fillId="0" borderId="11" xfId="329" applyNumberFormat="1" applyFont="1" applyBorder="1" applyAlignment="1">
      <alignment horizontal="center" vertical="center" wrapText="1"/>
      <protection/>
    </xf>
    <xf numFmtId="0" fontId="10" fillId="0" borderId="13" xfId="329" applyNumberFormat="1" applyFont="1" applyBorder="1" applyAlignment="1">
      <alignment horizontal="center" vertical="center" wrapText="1"/>
      <protection/>
    </xf>
    <xf numFmtId="0" fontId="10" fillId="0" borderId="14" xfId="329" applyNumberFormat="1" applyFont="1" applyBorder="1" applyAlignment="1">
      <alignment horizontal="center" vertical="center" wrapText="1"/>
      <protection/>
    </xf>
    <xf numFmtId="0" fontId="10" fillId="0" borderId="10" xfId="329" applyNumberFormat="1" applyFont="1" applyFill="1" applyBorder="1" applyAlignment="1">
      <alignment horizontal="distributed" vertical="center" wrapText="1"/>
      <protection/>
    </xf>
    <xf numFmtId="0" fontId="10" fillId="0" borderId="10" xfId="0" applyNumberFormat="1" applyFont="1" applyBorder="1" applyAlignment="1">
      <alignment horizontal="right" vertical="center"/>
    </xf>
    <xf numFmtId="0" fontId="10" fillId="0" borderId="10" xfId="0" applyNumberFormat="1" applyFont="1" applyBorder="1" applyAlignment="1" applyProtection="1">
      <alignment horizontal="right" vertical="center"/>
      <protection locked="0"/>
    </xf>
    <xf numFmtId="0" fontId="10" fillId="0" borderId="10" xfId="0" applyNumberFormat="1" applyFont="1" applyBorder="1" applyAlignment="1">
      <alignment horizontal="center" vertical="center"/>
    </xf>
    <xf numFmtId="0" fontId="10" fillId="0" borderId="10" xfId="0" applyNumberFormat="1" applyFont="1" applyBorder="1" applyAlignment="1">
      <alignment vertical="center"/>
    </xf>
    <xf numFmtId="0" fontId="10" fillId="0" borderId="10" xfId="0" applyNumberFormat="1" applyFont="1" applyBorder="1" applyAlignment="1" applyProtection="1">
      <alignment vertical="center"/>
      <protection locked="0"/>
    </xf>
    <xf numFmtId="0" fontId="7" fillId="0" borderId="10" xfId="0" applyNumberFormat="1" applyFont="1" applyBorder="1" applyAlignment="1">
      <alignment horizontal="center" vertical="center"/>
    </xf>
    <xf numFmtId="0" fontId="0" fillId="0" borderId="10" xfId="0" applyNumberFormat="1" applyFont="1" applyBorder="1" applyAlignment="1">
      <alignment vertical="center"/>
    </xf>
    <xf numFmtId="0" fontId="7" fillId="0" borderId="10" xfId="0" applyNumberFormat="1" applyFont="1" applyBorder="1" applyAlignment="1">
      <alignment vertical="center" wrapText="1"/>
    </xf>
    <xf numFmtId="0" fontId="7" fillId="0" borderId="10" xfId="0" applyNumberFormat="1" applyFont="1" applyBorder="1" applyAlignment="1">
      <alignment horizontal="center" vertical="center" wrapText="1"/>
    </xf>
    <xf numFmtId="0" fontId="7" fillId="0" borderId="10" xfId="333" applyNumberFormat="1" applyFont="1" applyBorder="1" applyAlignment="1" applyProtection="1">
      <alignment horizontal="center" vertical="center" wrapText="1"/>
      <protection locked="0"/>
    </xf>
    <xf numFmtId="0" fontId="10" fillId="0" borderId="10" xfId="0" applyNumberFormat="1" applyFont="1" applyBorder="1" applyAlignment="1" applyProtection="1">
      <alignment horizontal="right" vertical="center"/>
      <protection/>
    </xf>
    <xf numFmtId="0" fontId="10" fillId="0" borderId="10" xfId="0" applyNumberFormat="1" applyFont="1" applyBorder="1" applyAlignment="1" applyProtection="1">
      <alignment vertical="center"/>
      <protection/>
    </xf>
    <xf numFmtId="0" fontId="7" fillId="0" borderId="0" xfId="329" applyNumberFormat="1" applyFont="1" applyFill="1" applyAlignment="1">
      <alignment vertical="center"/>
      <protection/>
    </xf>
    <xf numFmtId="0" fontId="0" fillId="0" borderId="0" xfId="329" applyFont="1" applyFill="1" applyAlignment="1">
      <alignment vertical="center"/>
      <protection/>
    </xf>
    <xf numFmtId="49" fontId="0" fillId="0" borderId="0" xfId="329" applyNumberFormat="1" applyAlignment="1">
      <alignment vertical="center"/>
      <protection/>
    </xf>
    <xf numFmtId="177" fontId="0" fillId="0" borderId="0" xfId="329" applyNumberFormat="1" applyAlignment="1">
      <alignment vertical="center"/>
      <protection/>
    </xf>
    <xf numFmtId="0" fontId="0" fillId="0" borderId="0" xfId="329" applyAlignment="1">
      <alignment vertical="center"/>
      <protection/>
    </xf>
    <xf numFmtId="49" fontId="13" fillId="0" borderId="0" xfId="329" applyNumberFormat="1" applyFont="1" applyAlignment="1">
      <alignment horizontal="center" vertical="center"/>
      <protection/>
    </xf>
    <xf numFmtId="49" fontId="10" fillId="0" borderId="0" xfId="329" applyNumberFormat="1" applyFont="1" applyAlignment="1">
      <alignment vertical="center"/>
      <protection/>
    </xf>
    <xf numFmtId="49" fontId="10" fillId="0" borderId="10" xfId="329" applyNumberFormat="1" applyFont="1" applyFill="1" applyBorder="1" applyAlignment="1">
      <alignment horizontal="center" vertical="center" wrapText="1"/>
      <protection/>
    </xf>
    <xf numFmtId="177" fontId="10" fillId="0" borderId="10" xfId="329" applyNumberFormat="1" applyFont="1" applyFill="1" applyBorder="1" applyAlignment="1">
      <alignment horizontal="center" vertical="center" wrapText="1"/>
      <protection/>
    </xf>
    <xf numFmtId="177" fontId="10" fillId="0" borderId="10" xfId="329" applyNumberFormat="1" applyFont="1" applyBorder="1" applyAlignment="1">
      <alignment horizontal="center" vertical="center" wrapText="1"/>
      <protection/>
    </xf>
    <xf numFmtId="0" fontId="10" fillId="0" borderId="10" xfId="329" applyNumberFormat="1" applyFont="1" applyFill="1" applyBorder="1" applyAlignment="1">
      <alignment vertical="center"/>
      <protection/>
    </xf>
    <xf numFmtId="0" fontId="1" fillId="0" borderId="10" xfId="329" applyNumberFormat="1" applyFont="1" applyFill="1" applyBorder="1" applyAlignment="1">
      <alignment vertical="center"/>
      <protection/>
    </xf>
    <xf numFmtId="0" fontId="1" fillId="24" borderId="10" xfId="54" applyNumberFormat="1" applyFont="1" applyFill="1" applyBorder="1" applyAlignment="1">
      <alignment vertical="center"/>
      <protection/>
    </xf>
    <xf numFmtId="0" fontId="1" fillId="0" borderId="10" xfId="329" applyNumberFormat="1" applyFont="1" applyBorder="1" applyAlignment="1">
      <alignment vertical="center"/>
      <protection/>
    </xf>
    <xf numFmtId="0" fontId="10" fillId="0" borderId="10" xfId="329" applyNumberFormat="1" applyFont="1" applyBorder="1" applyAlignment="1">
      <alignment vertical="center"/>
      <protection/>
    </xf>
    <xf numFmtId="0" fontId="1" fillId="24" borderId="10" xfId="54" applyNumberFormat="1" applyFont="1" applyFill="1" applyBorder="1" applyAlignment="1">
      <alignment horizontal="center" vertical="center"/>
      <protection/>
    </xf>
    <xf numFmtId="0" fontId="1" fillId="0" borderId="10" xfId="329" applyFont="1" applyBorder="1" applyAlignment="1">
      <alignment vertical="center"/>
      <protection/>
    </xf>
    <xf numFmtId="0" fontId="1" fillId="28" borderId="10" xfId="332" applyNumberFormat="1" applyFont="1" applyFill="1" applyBorder="1" applyAlignment="1">
      <alignment vertical="center"/>
      <protection/>
    </xf>
    <xf numFmtId="0" fontId="1" fillId="24" borderId="10" xfId="54" applyNumberFormat="1" applyFont="1" applyFill="1" applyBorder="1" applyAlignment="1" applyProtection="1">
      <alignment vertical="center"/>
      <protection locked="0"/>
    </xf>
    <xf numFmtId="177" fontId="10" fillId="0" borderId="0" xfId="329" applyNumberFormat="1" applyFont="1" applyBorder="1" applyAlignment="1">
      <alignment horizontal="right" vertical="center"/>
      <protection/>
    </xf>
    <xf numFmtId="0" fontId="10" fillId="0" borderId="0" xfId="329" applyFont="1" applyFill="1" applyAlignment="1">
      <alignment vertical="center"/>
      <protection/>
    </xf>
    <xf numFmtId="177" fontId="0" fillId="0" borderId="11" xfId="329" applyNumberFormat="1" applyFont="1" applyBorder="1" applyAlignment="1">
      <alignment horizontal="center" vertical="center"/>
      <protection/>
    </xf>
    <xf numFmtId="177" fontId="0" fillId="0" borderId="13" xfId="329" applyNumberFormat="1" applyFont="1" applyBorder="1" applyAlignment="1">
      <alignment horizontal="center" vertical="center"/>
      <protection/>
    </xf>
    <xf numFmtId="177" fontId="10" fillId="0" borderId="15" xfId="329" applyNumberFormat="1" applyFont="1" applyFill="1" applyBorder="1" applyAlignment="1">
      <alignment horizontal="center" vertical="center" wrapText="1"/>
      <protection/>
    </xf>
    <xf numFmtId="177" fontId="10" fillId="0" borderId="16" xfId="329" applyNumberFormat="1" applyFont="1" applyFill="1" applyBorder="1" applyAlignment="1">
      <alignment horizontal="center" vertical="center" wrapText="1"/>
      <protection/>
    </xf>
    <xf numFmtId="49" fontId="0" fillId="0" borderId="0" xfId="329" applyNumberFormat="1" applyFont="1" applyAlignment="1">
      <alignment vertical="center"/>
      <protection/>
    </xf>
    <xf numFmtId="177" fontId="0" fillId="0" borderId="14" xfId="329" applyNumberFormat="1" applyFont="1" applyBorder="1" applyAlignment="1">
      <alignment horizontal="center" vertical="center"/>
      <protection/>
    </xf>
    <xf numFmtId="177" fontId="0" fillId="0" borderId="10" xfId="329" applyNumberFormat="1" applyFont="1" applyBorder="1" applyAlignment="1">
      <alignment horizontal="center" vertical="center"/>
      <protection/>
    </xf>
    <xf numFmtId="0" fontId="10" fillId="0" borderId="10" xfId="329" applyNumberFormat="1" applyFont="1" applyFill="1" applyBorder="1" applyAlignment="1" applyProtection="1">
      <alignment horizontal="center" vertical="center" wrapText="1"/>
      <protection locked="0"/>
    </xf>
    <xf numFmtId="0" fontId="10" fillId="0" borderId="15" xfId="329" applyNumberFormat="1" applyFont="1" applyFill="1" applyBorder="1" applyAlignment="1" applyProtection="1">
      <alignment horizontal="center" vertical="center" wrapText="1"/>
      <protection locked="0"/>
    </xf>
    <xf numFmtId="0" fontId="10" fillId="0" borderId="16" xfId="329" applyNumberFormat="1" applyFont="1" applyFill="1" applyBorder="1" applyAlignment="1" applyProtection="1">
      <alignment horizontal="center" vertical="center" wrapText="1"/>
      <protection locked="0"/>
    </xf>
    <xf numFmtId="0" fontId="10" fillId="0" borderId="10" xfId="329" applyFont="1" applyFill="1" applyBorder="1" applyAlignment="1">
      <alignment horizontal="center" vertical="center" wrapText="1"/>
      <protection/>
    </xf>
    <xf numFmtId="0" fontId="7" fillId="0" borderId="10" xfId="329" applyNumberFormat="1" applyFont="1" applyFill="1" applyBorder="1" applyAlignment="1">
      <alignment vertical="center"/>
      <protection/>
    </xf>
    <xf numFmtId="0" fontId="7" fillId="0" borderId="10" xfId="329" applyNumberFormat="1" applyFont="1" applyBorder="1" applyAlignment="1">
      <alignment vertical="center"/>
      <protection/>
    </xf>
    <xf numFmtId="0" fontId="0" fillId="0" borderId="10" xfId="329" applyBorder="1" applyAlignment="1">
      <alignment vertical="center"/>
      <protection/>
    </xf>
    <xf numFmtId="0" fontId="0" fillId="0" borderId="0" xfId="0" applyAlignment="1">
      <alignment vertical="center"/>
    </xf>
    <xf numFmtId="0" fontId="6" fillId="0" borderId="0" xfId="144" applyFont="1" applyFill="1" applyBorder="1" applyAlignment="1">
      <alignment horizontal="center" vertical="center" wrapText="1"/>
      <protection/>
    </xf>
    <xf numFmtId="0" fontId="10" fillId="0" borderId="17" xfId="144" applyFont="1" applyFill="1" applyBorder="1" applyAlignment="1">
      <alignment horizontal="center" vertical="center" wrapText="1"/>
      <protection/>
    </xf>
    <xf numFmtId="0" fontId="10" fillId="0" borderId="18" xfId="144" applyFont="1" applyFill="1" applyBorder="1" applyAlignment="1">
      <alignment horizontal="center" vertical="center" wrapText="1"/>
      <protection/>
    </xf>
    <xf numFmtId="0" fontId="10" fillId="0" borderId="18" xfId="144" applyNumberFormat="1" applyFont="1" applyFill="1" applyBorder="1" applyAlignment="1" applyProtection="1">
      <alignment horizontal="center" vertical="center" wrapText="1"/>
      <protection locked="0"/>
    </xf>
    <xf numFmtId="3" fontId="10" fillId="0" borderId="18" xfId="144" applyNumberFormat="1" applyFont="1" applyFill="1" applyBorder="1" applyAlignment="1">
      <alignment horizontal="center" vertical="center" wrapText="1"/>
      <protection/>
    </xf>
    <xf numFmtId="1"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1" fontId="0" fillId="0" borderId="10" xfId="0" applyNumberFormat="1" applyFont="1" applyBorder="1" applyAlignment="1">
      <alignment vertical="center" wrapText="1"/>
    </xf>
    <xf numFmtId="0" fontId="12" fillId="0" borderId="0" xfId="329" applyNumberFormat="1" applyFont="1" applyAlignment="1">
      <alignment vertical="center"/>
      <protection/>
    </xf>
    <xf numFmtId="0" fontId="1" fillId="0" borderId="0" xfId="329" applyNumberFormat="1" applyFont="1" applyAlignment="1">
      <alignment vertical="center"/>
      <protection/>
    </xf>
    <xf numFmtId="0" fontId="1" fillId="0" borderId="0" xfId="329" applyNumberFormat="1" applyFont="1" applyFill="1" applyAlignment="1">
      <alignment vertical="center"/>
      <protection/>
    </xf>
    <xf numFmtId="0" fontId="7" fillId="0" borderId="12" xfId="329" applyNumberFormat="1" applyFont="1" applyBorder="1" applyAlignment="1">
      <alignment vertical="center"/>
      <protection/>
    </xf>
    <xf numFmtId="0" fontId="10" fillId="0" borderId="10" xfId="329" applyNumberFormat="1" applyFont="1" applyBorder="1" applyAlignment="1">
      <alignment horizontal="center" vertical="center" wrapText="1"/>
      <protection/>
    </xf>
    <xf numFmtId="0" fontId="7" fillId="0" borderId="10" xfId="329" applyNumberFormat="1" applyFont="1" applyBorder="1" applyAlignment="1">
      <alignment horizontal="center" vertical="center"/>
      <protection/>
    </xf>
    <xf numFmtId="0" fontId="7" fillId="0" borderId="10" xfId="329" applyNumberFormat="1" applyFont="1" applyBorder="1" applyAlignment="1">
      <alignment horizontal="centerContinuous" vertical="center" wrapText="1"/>
      <protection/>
    </xf>
    <xf numFmtId="0" fontId="7" fillId="0" borderId="10" xfId="329" applyNumberFormat="1" applyFont="1" applyFill="1" applyBorder="1" applyAlignment="1">
      <alignment horizontal="center" vertical="center" wrapText="1"/>
      <protection/>
    </xf>
    <xf numFmtId="0" fontId="7" fillId="25" borderId="10" xfId="329" applyNumberFormat="1" applyFont="1" applyFill="1" applyBorder="1" applyAlignment="1">
      <alignment horizontal="center" vertical="center" wrapText="1"/>
      <protection/>
    </xf>
    <xf numFmtId="0" fontId="7" fillId="0" borderId="10" xfId="329" applyNumberFormat="1" applyFont="1" applyFill="1" applyBorder="1" applyAlignment="1">
      <alignment horizontal="right" vertical="center" wrapText="1"/>
      <protection/>
    </xf>
    <xf numFmtId="0" fontId="7" fillId="0" borderId="10" xfId="329" applyNumberFormat="1" applyFont="1" applyFill="1" applyBorder="1" applyAlignment="1">
      <alignment horizontal="right" vertical="center"/>
      <protection/>
    </xf>
    <xf numFmtId="0" fontId="7" fillId="0" borderId="10" xfId="329" applyNumberFormat="1" applyFont="1" applyBorder="1" applyAlignment="1">
      <alignment horizontal="right" vertical="center"/>
      <protection/>
    </xf>
    <xf numFmtId="0" fontId="7" fillId="0" borderId="11" xfId="329" applyNumberFormat="1" applyFont="1" applyBorder="1" applyAlignment="1">
      <alignment horizontal="center" vertical="center" wrapText="1"/>
      <protection/>
    </xf>
    <xf numFmtId="0" fontId="7" fillId="0" borderId="13" xfId="329" applyNumberFormat="1" applyFont="1" applyBorder="1" applyAlignment="1">
      <alignment horizontal="center" vertical="center" wrapText="1"/>
      <protection/>
    </xf>
    <xf numFmtId="0" fontId="7" fillId="0" borderId="12" xfId="329" applyNumberFormat="1" applyFont="1" applyBorder="1" applyAlignment="1">
      <alignment horizontal="right" vertical="center"/>
      <protection/>
    </xf>
    <xf numFmtId="0" fontId="7" fillId="0" borderId="14" xfId="329" applyNumberFormat="1" applyFont="1" applyBorder="1" applyAlignment="1">
      <alignment horizontal="center" vertical="center" wrapText="1"/>
      <protection/>
    </xf>
    <xf numFmtId="0" fontId="0" fillId="28" borderId="0" xfId="328" applyFont="1" applyFill="1" applyAlignment="1">
      <alignment vertical="center"/>
      <protection/>
    </xf>
    <xf numFmtId="0" fontId="7" fillId="28" borderId="0" xfId="328" applyFont="1" applyFill="1" applyAlignment="1">
      <alignment vertical="center"/>
      <protection/>
    </xf>
    <xf numFmtId="0" fontId="10" fillId="28" borderId="0" xfId="328" applyFont="1" applyFill="1" applyAlignment="1">
      <alignment vertical="center"/>
      <protection/>
    </xf>
    <xf numFmtId="0" fontId="0" fillId="28" borderId="0" xfId="328" applyFill="1" applyAlignment="1">
      <alignment vertical="center"/>
      <protection/>
    </xf>
    <xf numFmtId="0" fontId="14" fillId="28" borderId="0" xfId="328" applyFont="1" applyFill="1" applyAlignment="1">
      <alignment horizontal="center" vertical="center"/>
      <protection/>
    </xf>
    <xf numFmtId="0" fontId="1" fillId="28" borderId="0" xfId="328" applyFont="1" applyFill="1" applyAlignment="1">
      <alignment vertical="center"/>
      <protection/>
    </xf>
    <xf numFmtId="0" fontId="10" fillId="28" borderId="12" xfId="328" applyFont="1" applyFill="1" applyBorder="1" applyAlignment="1">
      <alignment horizontal="right" vertical="center"/>
      <protection/>
    </xf>
    <xf numFmtId="0" fontId="10" fillId="28" borderId="12" xfId="328" applyFont="1" applyFill="1" applyBorder="1" applyAlignment="1">
      <alignment horizontal="left" vertical="center"/>
      <protection/>
    </xf>
    <xf numFmtId="3" fontId="7" fillId="0" borderId="10" xfId="328" applyNumberFormat="1" applyFont="1" applyBorder="1" applyAlignment="1">
      <alignment horizontal="center" vertical="center" wrapText="1"/>
      <protection/>
    </xf>
    <xf numFmtId="0" fontId="7" fillId="28" borderId="10" xfId="328" applyNumberFormat="1" applyFont="1" applyFill="1" applyBorder="1" applyAlignment="1" applyProtection="1">
      <alignment horizontal="center" vertical="center"/>
      <protection/>
    </xf>
    <xf numFmtId="0" fontId="7" fillId="28" borderId="10" xfId="328" applyNumberFormat="1" applyFont="1" applyFill="1" applyBorder="1" applyAlignment="1" applyProtection="1">
      <alignment horizontal="center" vertical="center" wrapText="1"/>
      <protection/>
    </xf>
    <xf numFmtId="0" fontId="7" fillId="0" borderId="10" xfId="328" applyNumberFormat="1" applyFont="1" applyFill="1" applyBorder="1" applyAlignment="1" applyProtection="1">
      <alignment horizontal="center" vertical="center" wrapText="1"/>
      <protection/>
    </xf>
    <xf numFmtId="0" fontId="7" fillId="25" borderId="10" xfId="328" applyNumberFormat="1" applyFont="1" applyFill="1" applyBorder="1" applyAlignment="1" applyProtection="1">
      <alignment horizontal="center" vertical="center" wrapText="1"/>
      <protection/>
    </xf>
    <xf numFmtId="0" fontId="10" fillId="28" borderId="10" xfId="328" applyNumberFormat="1" applyFont="1" applyFill="1" applyBorder="1" applyAlignment="1">
      <alignment vertical="center"/>
      <protection/>
    </xf>
    <xf numFmtId="0" fontId="10" fillId="28" borderId="10" xfId="328" applyNumberFormat="1" applyFont="1" applyFill="1" applyBorder="1" applyAlignment="1" applyProtection="1">
      <alignment vertical="center"/>
      <protection/>
    </xf>
    <xf numFmtId="0" fontId="10" fillId="0" borderId="10" xfId="228" applyNumberFormat="1" applyFont="1" applyBorder="1" applyAlignment="1" applyProtection="1">
      <alignment vertical="center"/>
      <protection locked="0"/>
    </xf>
    <xf numFmtId="0" fontId="10" fillId="24" borderId="10" xfId="54" applyNumberFormat="1" applyFont="1" applyFill="1" applyBorder="1" applyAlignment="1" applyProtection="1">
      <alignment horizontal="center" vertical="center"/>
      <protection locked="0"/>
    </xf>
    <xf numFmtId="0" fontId="7" fillId="28" borderId="10" xfId="328" applyNumberFormat="1" applyFont="1" applyFill="1" applyBorder="1" applyAlignment="1">
      <alignment vertical="center"/>
      <protection/>
    </xf>
    <xf numFmtId="0" fontId="7" fillId="28" borderId="10" xfId="328" applyNumberFormat="1" applyFont="1" applyFill="1" applyBorder="1" applyAlignment="1" applyProtection="1">
      <alignment vertical="center"/>
      <protection/>
    </xf>
    <xf numFmtId="0" fontId="0" fillId="28" borderId="10" xfId="328" applyNumberFormat="1" applyFill="1" applyBorder="1" applyAlignment="1">
      <alignment vertical="center"/>
      <protection/>
    </xf>
    <xf numFmtId="0" fontId="10" fillId="28" borderId="0" xfId="328" applyFont="1" applyFill="1" applyBorder="1" applyAlignment="1">
      <alignment horizontal="left" vertical="center"/>
      <protection/>
    </xf>
    <xf numFmtId="0" fontId="7" fillId="0" borderId="15" xfId="0" applyNumberFormat="1" applyFont="1" applyFill="1" applyBorder="1" applyAlignment="1" applyProtection="1">
      <alignment horizontal="center" vertical="center" wrapText="1"/>
      <protection/>
    </xf>
    <xf numFmtId="0" fontId="7" fillId="0" borderId="10" xfId="70" applyNumberFormat="1" applyFont="1" applyFill="1" applyBorder="1" applyAlignment="1" applyProtection="1">
      <alignment horizontal="center" vertical="center" wrapText="1"/>
      <protection/>
    </xf>
  </cellXfs>
  <cellStyles count="433">
    <cellStyle name="Normal" xfId="0"/>
    <cellStyle name="Currency [0]" xfId="15"/>
    <cellStyle name="好_3011_排行榜_2013年市县快报资料（正式）" xfId="16"/>
    <cellStyle name="Currency" xfId="17"/>
    <cellStyle name="好_3004_汇总" xfId="18"/>
    <cellStyle name="20% - 强调文字颜色 3" xfId="19"/>
    <cellStyle name="输入" xfId="20"/>
    <cellStyle name="Comma [0]" xfId="21"/>
    <cellStyle name="差_3007_2013年快报数据核对表（正式）_3013_2018年快报表样（表内公式）" xfId="22"/>
    <cellStyle name="差_2013年市县快报资料（正式）_3013" xfId="23"/>
    <cellStyle name="Comma" xfId="24"/>
    <cellStyle name="好_汇总" xfId="25"/>
    <cellStyle name="40% - 强调文字颜色 3" xfId="26"/>
    <cellStyle name="差" xfId="27"/>
    <cellStyle name="60% - 强调文字颜色 3" xfId="28"/>
    <cellStyle name="好_3004_2012年市县快报资料（正式）" xfId="29"/>
    <cellStyle name="Hyperlink" xfId="30"/>
    <cellStyle name="Percent" xfId="31"/>
    <cellStyle name="好_2013年快报数据核对表（正式）_3013_2018年快报表样（表内公式）" xfId="32"/>
    <cellStyle name="差_3004_1_3013_2016年快报审核公式（表内）" xfId="33"/>
    <cellStyle name="Followed Hyperlink" xfId="34"/>
    <cellStyle name="注释" xfId="35"/>
    <cellStyle name="常规 6" xfId="36"/>
    <cellStyle name="警告文本" xfId="37"/>
    <cellStyle name="好_3004_财力收入排行_2013年快报数据核对表（正式）_3013_2018年快报表样（表内公式）" xfId="38"/>
    <cellStyle name="60% - 强调文字颜色 2" xfId="39"/>
    <cellStyle name="标题 4" xfId="40"/>
    <cellStyle name="差_向阳区2011年决算附表（定稿）" xfId="41"/>
    <cellStyle name="_ET_STYLE_NoName_00_" xfId="42"/>
    <cellStyle name="差_3007_2013年快报数据核对表（正式）_3013_2016年决算审核公式（表内3）" xfId="43"/>
    <cellStyle name="_K05" xfId="44"/>
    <cellStyle name="标题" xfId="45"/>
    <cellStyle name="解释性文本" xfId="46"/>
    <cellStyle name="标题 1" xfId="47"/>
    <cellStyle name="好_3012_3013" xfId="48"/>
    <cellStyle name="标题 2" xfId="49"/>
    <cellStyle name="差_3007_2011年市县快报汇总_3013_2016年决算审核公式（表内3）" xfId="50"/>
    <cellStyle name="好_3007_2010年市县快报资料_3013_2018年快报表样（表内公式）" xfId="51"/>
    <cellStyle name="60% - 强调文字颜色 1" xfId="52"/>
    <cellStyle name="差_3004_2013年市县快报资料（正式）_3013_2018年快报表样（表内公式）" xfId="53"/>
    <cellStyle name="常规_K04" xfId="54"/>
    <cellStyle name="标题 3" xfId="55"/>
    <cellStyle name="差_2013年市县快报资料（正式）_3013_2016年决算审核公式（表内3）" xfId="56"/>
    <cellStyle name="好_3007_2013年快报数据核对表（正式）_3013_2018年快报表样（表内公式）" xfId="57"/>
    <cellStyle name="60% - 强调文字颜色 4" xfId="58"/>
    <cellStyle name="输出" xfId="59"/>
    <cellStyle name="计算" xfId="60"/>
    <cellStyle name="检查单元格" xfId="61"/>
    <cellStyle name="差_3004_汇总_3013" xfId="62"/>
    <cellStyle name="20% - 强调文字颜色 6" xfId="63"/>
    <cellStyle name="强调文字颜色 2" xfId="64"/>
    <cellStyle name="差_3004_财力收入排行_2013年市县快报资料（正式）" xfId="65"/>
    <cellStyle name="链接单元格" xfId="66"/>
    <cellStyle name="好_3004_财力收入排行_汇总_3013_2016年决算审核公式（表间）" xfId="67"/>
    <cellStyle name="汇总" xfId="68"/>
    <cellStyle name="差_3004_2012年市县快报资料（正式）" xfId="69"/>
    <cellStyle name="常规_J01-2" xfId="70"/>
    <cellStyle name="好" xfId="71"/>
    <cellStyle name="适中" xfId="72"/>
    <cellStyle name="20% - 强调文字颜色 5" xfId="73"/>
    <cellStyle name="强调文字颜色 1" xfId="74"/>
    <cellStyle name="20% - 强调文字颜色 1" xfId="75"/>
    <cellStyle name="好_2013年市县快报资料（正式）_3013_2016年决算审核公式（表间）" xfId="76"/>
    <cellStyle name="好_3004_2012年市县快报资料（正式）_3013_2018年快报表样（表内公式）" xfId="77"/>
    <cellStyle name="40% - 强调文字颜色 1" xfId="78"/>
    <cellStyle name="好_3013_1" xfId="79"/>
    <cellStyle name="好_财力收入排行_汇总_3013_2018年快报表样（表内公式）" xfId="80"/>
    <cellStyle name="20% - 强调文字颜色 2" xfId="81"/>
    <cellStyle name="40% - 强调文字颜色 2" xfId="82"/>
    <cellStyle name="差_3011_3013" xfId="83"/>
    <cellStyle name="强调文字颜色 3" xfId="84"/>
    <cellStyle name="差_3011_排行榜_2011年市县快报汇总" xfId="85"/>
    <cellStyle name="强调文字颜色 4" xfId="86"/>
    <cellStyle name="差_3004_1_3013_2016年决算审核公式（表间）" xfId="87"/>
    <cellStyle name="20% - 强调文字颜色 4" xfId="88"/>
    <cellStyle name="差_3012_2013年市县快报资料（正式）_3013" xfId="89"/>
    <cellStyle name="40% - 强调文字颜色 4" xfId="90"/>
    <cellStyle name="好_2012年市县快报资料（正式）" xfId="91"/>
    <cellStyle name="强调文字颜色 5" xfId="92"/>
    <cellStyle name="差_财力收入排行_2013年快报数据核对表（正式）_3013" xfId="93"/>
    <cellStyle name="好_3004_财力收入排行_2013年快报数据核对表（正式）_3013_2016年决算审核公式（表内3）" xfId="94"/>
    <cellStyle name="40% - 强调文字颜色 5" xfId="95"/>
    <cellStyle name="差_3004_1_3013" xfId="96"/>
    <cellStyle name="60% - 强调文字颜色 5" xfId="97"/>
    <cellStyle name="差_2012年市县快报资料（正式）_3013_2016年快报审核公式（表内）" xfId="98"/>
    <cellStyle name="差_3004_2013年快报数据核对表（正式）_3013_2018年快报表样（表内公式）" xfId="99"/>
    <cellStyle name="差_3007_2013年快报数据核对表（正式）_3013_2016年决算审核公式（表间）" xfId="100"/>
    <cellStyle name="差_汇总_3013_2018年快报表样（表内公式）" xfId="101"/>
    <cellStyle name="好_3011_2010年市县快报资料_3013" xfId="102"/>
    <cellStyle name="强调文字颜色 6" xfId="103"/>
    <cellStyle name="好_3007_2011年市县快报汇总_3013_2016年决算审核公式（表间）" xfId="104"/>
    <cellStyle name="40% - 强调文字颜色 6" xfId="105"/>
    <cellStyle name="好_2012年市县快报资料（正式）_3013_2016年决算审核公式（表内3）" xfId="106"/>
    <cellStyle name="60% - 强调文字颜色 6" xfId="107"/>
    <cellStyle name="_K10-1" xfId="108"/>
    <cellStyle name="_K10-2" xfId="109"/>
    <cellStyle name="_K06" xfId="110"/>
    <cellStyle name="_K11" xfId="111"/>
    <cellStyle name="差_3004_财力收入排行_2013年快报数据核对表（正式）" xfId="112"/>
    <cellStyle name="_K07" xfId="113"/>
    <cellStyle name="_K01" xfId="114"/>
    <cellStyle name="好_3011_排行榜_汇总" xfId="115"/>
    <cellStyle name="好_3011_排行榜_汇总_3013_2016年快报审核公式（表内）" xfId="116"/>
    <cellStyle name="_2012年底报表" xfId="117"/>
    <cellStyle name="_2010年市县快报资料" xfId="118"/>
    <cellStyle name="差_3011_排行榜_汇总_3013_2016年快报审核公式（表内）" xfId="119"/>
    <cellStyle name="?鹎%U龡&amp;H齲_x0001_C铣_x0014__x0007__x0001__x0001_" xfId="120"/>
    <cellStyle name="好_3011_排行榜_汇总_3013_2016年决算审核公式（表内3）" xfId="121"/>
    <cellStyle name="_2009年市县级财政统计资料（正式）" xfId="122"/>
    <cellStyle name="_2009年市县快报汇总（正式）" xfId="123"/>
    <cellStyle name="好_财力收入排行_汇总_3013_2016年决算审核公式（表间）" xfId="124"/>
    <cellStyle name="_K02" xfId="125"/>
    <cellStyle name="好_3004_2013年快报数据核对表（正式）_3013" xfId="126"/>
    <cellStyle name="_K04" xfId="127"/>
    <cellStyle name="差_3004_2012年市县快报资料（正式）_3013_2016年决算审核公式（表间）" xfId="128"/>
    <cellStyle name="好_3011_排行榜" xfId="129"/>
    <cellStyle name="_K08" xfId="130"/>
    <cellStyle name="_K09" xfId="131"/>
    <cellStyle name="_汇总" xfId="132"/>
    <cellStyle name="差_3004_3013_1_2016年决算审核公式（表间）" xfId="133"/>
    <cellStyle name="_排行榜" xfId="134"/>
    <cellStyle name="ColLevel_0" xfId="135"/>
    <cellStyle name="好_3011_排行榜_2011年市县快报汇总_3013_2016年决算审核公式（表间）" xfId="136"/>
    <cellStyle name="no dec" xfId="137"/>
    <cellStyle name="差_3004_财力收入排行_2013年快报数据核对表（正式）_3013_2016年决算审核公式（表间）" xfId="138"/>
    <cellStyle name="好_3011_排行榜_2011年市县快报汇总_3013_2016年决算审核公式（表内3）" xfId="139"/>
    <cellStyle name="Normal_APR" xfId="140"/>
    <cellStyle name="RowLevel_0" xfId="141"/>
    <cellStyle name="百分比 2" xfId="142"/>
    <cellStyle name="好_3011_2010年市县快报资料_3013_2016年决算审核公式（表内3）" xfId="143"/>
    <cellStyle name="标题 1 1" xfId="144"/>
    <cellStyle name="差_2012年市县快报资料（正式）" xfId="145"/>
    <cellStyle name="差_2012年市县快报资料（正式）_3013" xfId="146"/>
    <cellStyle name="好_2013年快报数据核对表（正式）_3013_2016年决算审核公式（表间）" xfId="147"/>
    <cellStyle name="差_2012年市县快报资料（正式）_3013_2016年决算审核公式（表间）" xfId="148"/>
    <cellStyle name="差_3007_汇总_3013_2016年快报审核公式（表内）" xfId="149"/>
    <cellStyle name="好_3007_2010年市县快报资料_3013" xfId="150"/>
    <cellStyle name="差_2012年市县快报资料（正式）_3013_2016年决算审核公式（表内3）" xfId="151"/>
    <cellStyle name="差_3004_财力收入排行_汇总_3013" xfId="152"/>
    <cellStyle name="差_2012年市县快报资料（正式）_3013_2018年快报表样（表内公式）" xfId="153"/>
    <cellStyle name="差_2013年快报数据核对表（正式）" xfId="154"/>
    <cellStyle name="差_2013年快报数据核对表（正式）_3013" xfId="155"/>
    <cellStyle name="差_2013年快报数据核对表（正式）_3013_2016年决算审核公式（表间）" xfId="156"/>
    <cellStyle name="差_2013年快报数据核对表（正式）_3013_2016年决算审核公式（表内3）" xfId="157"/>
    <cellStyle name="好_3007_2010年市县快报资料" xfId="158"/>
    <cellStyle name="差_2013年快报数据核对表（正式）_3013_2016年快报审核公式（表内）" xfId="159"/>
    <cellStyle name="差_2013年快报数据核对表（正式）_3013_2018年快报表样（表内公式）" xfId="160"/>
    <cellStyle name="差_2013年市县快报资料（正式）" xfId="161"/>
    <cellStyle name="差_2013年市县快报资料（正式）_3013_2016年决算审核公式（表间）" xfId="162"/>
    <cellStyle name="差_2013年市县快报资料（正式）_3013_2016年快报审核公式（表内）" xfId="163"/>
    <cellStyle name="差_2013年市县快报资料（正式）_3013_2018年快报表样（表内公式）" xfId="164"/>
    <cellStyle name="差_3004" xfId="165"/>
    <cellStyle name="差_3004_1" xfId="166"/>
    <cellStyle name="差_3004_1_3013_2016年决算审核公式（表内3）" xfId="167"/>
    <cellStyle name="差_3004_1_3013_2018年快报表样（表内公式）" xfId="168"/>
    <cellStyle name="差_3007_2013年快报数据核对表（正式）_3013" xfId="169"/>
    <cellStyle name="差_财力收入排行_汇总_3013_2016年快报审核公式（表内）" xfId="170"/>
    <cellStyle name="差_3004_2012年市县快报资料（正式）_3013" xfId="171"/>
    <cellStyle name="差_3011_排行榜" xfId="172"/>
    <cellStyle name="好_3013" xfId="173"/>
    <cellStyle name="差_3004_2012年市县快报资料（正式）_3013_2016年决算审核公式（表内3）" xfId="174"/>
    <cellStyle name="好_2012年市县快报资料（正式）_3013_2016年快报审核公式（表内）" xfId="175"/>
    <cellStyle name="好_3004_2012年市县快报资料（正式）_3013" xfId="176"/>
    <cellStyle name="差_3004_2012年市县快报资料（正式）_3013_2016年快报审核公式（表内）" xfId="177"/>
    <cellStyle name="差_3004_2012年市县快报资料（正式）_3013_2018年快报表样（表内公式）" xfId="178"/>
    <cellStyle name="差_3004_2013年快报数据核对表（正式）" xfId="179"/>
    <cellStyle name="差_汇总" xfId="180"/>
    <cellStyle name="差_3004_2013年快报数据核对表（正式）_3013" xfId="181"/>
    <cellStyle name="差_3007_2011年市县快报汇总_3013_2018年快报表样（表内公式）" xfId="182"/>
    <cellStyle name="差_汇总_3013" xfId="183"/>
    <cellStyle name="差_3004_2013年快报数据核对表（正式）_3013_2016年决算审核公式（表间）" xfId="184"/>
    <cellStyle name="差_汇总_3013_2016年决算审核公式（表间）" xfId="185"/>
    <cellStyle name="差_3004_2013年快报数据核对表（正式）_3013_2016年决算审核公式（表内3）" xfId="186"/>
    <cellStyle name="差_汇总_3013_2016年决算审核公式（表内3）" xfId="187"/>
    <cellStyle name="好_汇总_3013" xfId="188"/>
    <cellStyle name="差_3004_2013年快报数据核对表（正式）_3013_2016年快报审核公式（表内）" xfId="189"/>
    <cellStyle name="差_汇总_3013_2016年快报审核公式（表内）" xfId="190"/>
    <cellStyle name="好_3007_汇总_3013_2018年快报表样（表内公式）" xfId="191"/>
    <cellStyle name="差_3004_2013年市县快报资料（正式）" xfId="192"/>
    <cellStyle name="好_汇总_3013_2016年快报审核公式（表内）" xfId="193"/>
    <cellStyle name="差_3004_2013年市县快报资料（正式）_3013" xfId="194"/>
    <cellStyle name="好_向阳区2011年决算附表" xfId="195"/>
    <cellStyle name="差_3004_2013年市县快报资料（正式）_3013_2016年决算审核公式（表间）" xfId="196"/>
    <cellStyle name="差_3004_2013年市县快报资料（正式）_3013_2016年决算审核公式（表内3）" xfId="197"/>
    <cellStyle name="差_3004_2013年市县快报资料（正式）_3013_2016年快报审核公式（表内）" xfId="198"/>
    <cellStyle name="差_3004_3013" xfId="199"/>
    <cellStyle name="好_3004_2013年市县快报资料（正式）_3013_2016年决算审核公式（表内3）" xfId="200"/>
    <cellStyle name="差_3004_3013_1" xfId="201"/>
    <cellStyle name="差_3004_3013_1_2016年决算审核公式（表内3）" xfId="202"/>
    <cellStyle name="好_财力收入排行_汇总_3013" xfId="203"/>
    <cellStyle name="差_3004_3013_1_2016年快报审核公式（表内）" xfId="204"/>
    <cellStyle name="差_3004_3013_1_2018年快报表样（表内公式）" xfId="205"/>
    <cellStyle name="好_2012年市县快报资料（正式）_3013" xfId="206"/>
    <cellStyle name="差_3004_财力收入排行" xfId="207"/>
    <cellStyle name="差_3004_财力收入排行_2012年市县快报资料（正式）" xfId="208"/>
    <cellStyle name="差_3007_2011年市县快报汇总_3013_2016年决算审核公式（表间）" xfId="209"/>
    <cellStyle name="差_3007_汇总_3013" xfId="210"/>
    <cellStyle name="差_3004_财力收入排行_2013年快报数据核对表（正式）_3013" xfId="211"/>
    <cellStyle name="差_3004_财力收入排行_2013年快报数据核对表（正式）_3013_2016年决算审核公式（表内3）" xfId="212"/>
    <cellStyle name="差_3007_2013年市县快报资料（正式）" xfId="213"/>
    <cellStyle name="差_3012_2013年市县快报资料（正式）" xfId="214"/>
    <cellStyle name="差_3004_财力收入排行_2013年快报数据核对表（正式）_3013_2016年快报审核公式（表内）" xfId="215"/>
    <cellStyle name="差_3007_2012年市县快报资料（正式）" xfId="216"/>
    <cellStyle name="差_3012_2012年市县快报资料（正式）" xfId="217"/>
    <cellStyle name="差_3004_财力收入排行_2013年快报数据核对表（正式）_3013_2018年快报表样（表内公式）" xfId="218"/>
    <cellStyle name="好_3012_1_3013" xfId="219"/>
    <cellStyle name="差_3004_财力收入排行_汇总" xfId="220"/>
    <cellStyle name="差_3004_财力收入排行_汇总_3013_2016年决算审核公式（表间）" xfId="221"/>
    <cellStyle name="差_3004_财力收入排行_汇总_3013_2016年决算审核公式（表内3）" xfId="222"/>
    <cellStyle name="好_3004_3013_1_2018年快报表样（表内公式）" xfId="223"/>
    <cellStyle name="差_3004_财力收入排行_汇总_3013_2016年快报审核公式（表内）" xfId="224"/>
    <cellStyle name="差_3004_财力收入排行_汇总_3013_2018年快报表样（表内公式）" xfId="225"/>
    <cellStyle name="差_3004_汇总" xfId="226"/>
    <cellStyle name="差_向阳区2011年决算附表" xfId="227"/>
    <cellStyle name="常规_2011年快报数据核对表（正式）" xfId="228"/>
    <cellStyle name="差_3004_汇总_3013_2016年决算审核公式（表间）" xfId="229"/>
    <cellStyle name="差_3004_汇总_3013_2016年决算审核公式（表内3）" xfId="230"/>
    <cellStyle name="差_3004_汇总_3013_2016年快报审核公式（表内）" xfId="231"/>
    <cellStyle name="差_财力收入排行_2013年市县快报资料（正式）" xfId="232"/>
    <cellStyle name="差_3004_汇总_3013_2018年快报表样（表内公式）" xfId="233"/>
    <cellStyle name="差_3007" xfId="234"/>
    <cellStyle name="差_3012" xfId="235"/>
    <cellStyle name="差_3007_2010年市县快报资料" xfId="236"/>
    <cellStyle name="差_3007_2010年市县快报资料_3013" xfId="237"/>
    <cellStyle name="差_3007_2010年市县快报资料_3013_2016年决算审核公式（表间）" xfId="238"/>
    <cellStyle name="差_3007_2010年市县快报资料_3013_2016年决算审核公式（表内3）" xfId="239"/>
    <cellStyle name="差_3007_2010年市县快报资料_3013_2016年快报审核公式（表内）" xfId="240"/>
    <cellStyle name="差_3011_2010年市县快报资料_3013_2016年决算审核公式（表内3）" xfId="241"/>
    <cellStyle name="差_3007_2010年市县快报资料_3013_2018年快报表样（表内公式）" xfId="242"/>
    <cellStyle name="差_3007_2011年市县快报汇总" xfId="243"/>
    <cellStyle name="差_3007_2011年市县快报汇总_3013" xfId="244"/>
    <cellStyle name="差_3007_2011年市县快报汇总_3013_2016年快报审核公式（表内）" xfId="245"/>
    <cellStyle name="好_3007_汇总_3013" xfId="246"/>
    <cellStyle name="差_3007_2013年快报数据核对表（正式）" xfId="247"/>
    <cellStyle name="差_3012_2013年快报数据核对表（正式）" xfId="248"/>
    <cellStyle name="差_3007_2013年快报数据核对表（正式）_3013_2016年快报审核公式（表内）" xfId="249"/>
    <cellStyle name="好_3004_财力收入排行_2013年市县快报资料（正式）" xfId="250"/>
    <cellStyle name="差_3007_汇总" xfId="251"/>
    <cellStyle name="差_3012_汇总" xfId="252"/>
    <cellStyle name="差_3007_汇总_3013_2016年决算审核公式（表间）" xfId="253"/>
    <cellStyle name="差_3007_汇总_3013_2016年决算审核公式（表内3）" xfId="254"/>
    <cellStyle name="好_3004_2013年市县快报资料（正式）_3013_2018年快报表样（表内公式）" xfId="255"/>
    <cellStyle name="差_3007_汇总_3013_2018年快报表样（表内公式）" xfId="256"/>
    <cellStyle name="差_3011" xfId="257"/>
    <cellStyle name="差_3011_2010年市县快报资料" xfId="258"/>
    <cellStyle name="差_3011_2010年市县快报资料_3013" xfId="259"/>
    <cellStyle name="好_3004_1_3013_2016年决算审核公式（表间）" xfId="260"/>
    <cellStyle name="差_3011_2010年市县快报资料_3013_2016年决算审核公式（表间）" xfId="261"/>
    <cellStyle name="差_3011_2010年市县快报资料_3013_2016年快报审核公式（表内）" xfId="262"/>
    <cellStyle name="差_3011_2010年市县快报资料_3013_2018年快报表样（表内公式）" xfId="263"/>
    <cellStyle name="差_3011_排行榜_2011年市县快报汇总_3013" xfId="264"/>
    <cellStyle name="差_3011_排行榜_2011年市县快报汇总_3013_2016年决算审核公式（表间）" xfId="265"/>
    <cellStyle name="好_3011_排行榜_2013年快报数据核对表（正式）_3013_2016年决算审核公式（表内3）" xfId="266"/>
    <cellStyle name="差_3011_排行榜_2011年市县快报汇总_3013_2016年决算审核公式（表内3）" xfId="267"/>
    <cellStyle name="差_3011_排行榜_2011年市县快报汇总_3013_2016年快报审核公式（表内）" xfId="268"/>
    <cellStyle name="差_3011_排行榜_2011年市县快报汇总_3013_2018年快报表样（表内公式）" xfId="269"/>
    <cellStyle name="好_3004_财力收入排行_2013年快报数据核对表（正式）_3013" xfId="270"/>
    <cellStyle name="好_财力收入排行_2013年快报数据核对表（正式）_3013_2016年快报审核公式（表内）" xfId="271"/>
    <cellStyle name="差_3011_排行榜_2012年市县快报资料（正式）" xfId="272"/>
    <cellStyle name="差_财力收入排行_汇总" xfId="273"/>
    <cellStyle name="差_3011_排行榜_2013年快报数据核对表（正式）" xfId="274"/>
    <cellStyle name="差_3011_排行榜_2013年快报数据核对表（正式）_3013" xfId="275"/>
    <cellStyle name="差_3011_排行榜_2013年快报数据核对表（正式）_3013_2016年决算审核公式（表间）" xfId="276"/>
    <cellStyle name="差_3011_排行榜_2013年快报数据核对表（正式）_3013_2016年决算审核公式（表内3）" xfId="277"/>
    <cellStyle name="好_2013年市县快报资料（正式）_3013_2016年快报审核公式（表内）" xfId="278"/>
    <cellStyle name="差_3011_排行榜_2013年快报数据核对表（正式）_3013_2016年快报审核公式（表内）" xfId="279"/>
    <cellStyle name="差_3011_排行榜_2013年快报数据核对表（正式）_3013_2018年快报表样（表内公式）" xfId="280"/>
    <cellStyle name="差_3011_排行榜_2013年市县快报资料（正式）" xfId="281"/>
    <cellStyle name="好_3004_财力收入排行_汇总_3013_2018年快报表样（表内公式）" xfId="282"/>
    <cellStyle name="差_3011_排行榜_汇总" xfId="283"/>
    <cellStyle name="差_3011_排行榜_汇总_3013" xfId="284"/>
    <cellStyle name="差_3011_排行榜_汇总_3013_2016年决算审核公式（表间）" xfId="285"/>
    <cellStyle name="差_3011_排行榜_汇总_3013_2016年决算审核公式（表内3）" xfId="286"/>
    <cellStyle name="差_3011_排行榜_汇总_3013_2018年快报表样（表内公式）" xfId="287"/>
    <cellStyle name="差_3012_1" xfId="288"/>
    <cellStyle name="好_2013年市县快报资料（正式）_3013_2018年快报表样（表内公式）" xfId="289"/>
    <cellStyle name="差_3012_1_3013" xfId="290"/>
    <cellStyle name="差_3012_2012年市县快报资料（正式）_3013" xfId="291"/>
    <cellStyle name="好_3013_1_2016年决算审核公式（表间）" xfId="292"/>
    <cellStyle name="差_3012_3013" xfId="293"/>
    <cellStyle name="差_财力收入排行_汇总_3013_2016年决算审核公式（表内3）" xfId="294"/>
    <cellStyle name="差_3012_3013_1" xfId="295"/>
    <cellStyle name="差_3013" xfId="296"/>
    <cellStyle name="差_3013_1" xfId="297"/>
    <cellStyle name="好_2013年快报数据核对表（正式）_3013_2016年快报审核公式（表内）" xfId="298"/>
    <cellStyle name="差_3013_1_2016年决算审核公式（表间）" xfId="299"/>
    <cellStyle name="好_3007_汇总_3013_2016年快报审核公式（表内）" xfId="300"/>
    <cellStyle name="差_3013_1_2016年决算审核公式（表内3）" xfId="301"/>
    <cellStyle name="差_3013_1_2016年快报审核公式（表内）" xfId="302"/>
    <cellStyle name="差_3013_1_2018年快报表样（表内公式）" xfId="303"/>
    <cellStyle name="差_财力收入排行" xfId="304"/>
    <cellStyle name="差_财力收入排行_2012年市县快报资料（正式）" xfId="305"/>
    <cellStyle name="差_财力收入排行_2013年快报数据核对表（正式）" xfId="306"/>
    <cellStyle name="差_财力收入排行_汇总_3013" xfId="307"/>
    <cellStyle name="常规_2014年快报表内审核公式（正式）" xfId="308"/>
    <cellStyle name="差_财力收入排行_2013年快报数据核对表（正式）_3013_2016年决算审核公式（表间）" xfId="309"/>
    <cellStyle name="差_财力收入排行_2013年快报数据核对表（正式）_3013_2016年决算审核公式（表内3）" xfId="310"/>
    <cellStyle name="差_财力收入排行_2013年快报数据核对表（正式）_3013_2016年快报审核公式（表内）" xfId="311"/>
    <cellStyle name="差_财力收入排行_2013年快报数据核对表（正式）_3013_2018年快报表样（表内公式）" xfId="312"/>
    <cellStyle name="差_财力收入排行_汇总_3013_2016年决算审核公式（表间）" xfId="313"/>
    <cellStyle name="未定义" xfId="314"/>
    <cellStyle name="差_财力收入排行_汇总_3013_2018年快报表样（表内公式）" xfId="315"/>
    <cellStyle name="好_3012_3013_1" xfId="316"/>
    <cellStyle name="差_桦川县2011年决算附表" xfId="317"/>
    <cellStyle name="好_3011_2010年市县快报资料" xfId="318"/>
    <cellStyle name="常规 2" xfId="319"/>
    <cellStyle name="常规 2 2" xfId="320"/>
    <cellStyle name="常规 2_3013" xfId="321"/>
    <cellStyle name="常规 3" xfId="322"/>
    <cellStyle name="常规 4" xfId="323"/>
    <cellStyle name="常规 5" xfId="324"/>
    <cellStyle name="常规 7" xfId="325"/>
    <cellStyle name="好_3007_2013年快报数据核对表（正式）_3013" xfId="326"/>
    <cellStyle name="常规 8" xfId="327"/>
    <cellStyle name="常规_2013年快报表内审核公式（正式）" xfId="328"/>
    <cellStyle name="常规_3001" xfId="329"/>
    <cellStyle name="好_3004_财力收入排行_汇总_3013" xfId="330"/>
    <cellStyle name="好_财力收入排行_2012年市县快报资料（正式）" xfId="331"/>
    <cellStyle name="常规_3015" xfId="332"/>
    <cellStyle name="常规_e20_1" xfId="333"/>
    <cellStyle name="好_2012年市县快报资料（正式）_3013_2016年决算审核公式（表间）" xfId="334"/>
    <cellStyle name="好_3007_2010年市县快报资料_3013_2016年决算审核公式（表内3）" xfId="335"/>
    <cellStyle name="好_财力收入排行_2013年快报数据核对表（正式）_3013" xfId="336"/>
    <cellStyle name="好_2012年市县快报资料（正式）_3013_2018年快报表样（表内公式）" xfId="337"/>
    <cellStyle name="好_2013年快报数据核对表（正式）" xfId="338"/>
    <cellStyle name="好_2013年快报数据核对表（正式）_3013" xfId="339"/>
    <cellStyle name="好_2013年快报数据核对表（正式）_3013_2016年决算审核公式（表内3）" xfId="340"/>
    <cellStyle name="好_2013年市县快报资料（正式）" xfId="341"/>
    <cellStyle name="好_3004_2013年市县快报资料（正式）_3013" xfId="342"/>
    <cellStyle name="好_2013年市县快报资料（正式）_3013" xfId="343"/>
    <cellStyle name="好_2013年市县快报资料（正式）_3013_2016年决算审核公式（表内3）" xfId="344"/>
    <cellStyle name="好_3004" xfId="345"/>
    <cellStyle name="好_3004_1" xfId="346"/>
    <cellStyle name="好_3004_3013_1_2016年快报审核公式（表内）" xfId="347"/>
    <cellStyle name="好_3004_1_3013" xfId="348"/>
    <cellStyle name="好_3004_1_3013_2016年决算审核公式（表内3）" xfId="349"/>
    <cellStyle name="好_3004_1_3013_2016年快报审核公式（表内）" xfId="350"/>
    <cellStyle name="好_3004_1_3013_2018年快报表样（表内公式）" xfId="351"/>
    <cellStyle name="好_3011_排行榜_2013年快报数据核对表（正式）_3013" xfId="352"/>
    <cellStyle name="好_汇总_3013_2016年决算审核公式（表间）" xfId="353"/>
    <cellStyle name="好_3004_2012年市县快报资料（正式）_3013_2016年决算审核公式（表间）" xfId="354"/>
    <cellStyle name="好_3004_2012年市县快报资料（正式）_3013_2016年决算审核公式（表内3）" xfId="355"/>
    <cellStyle name="好_3004_财力收入排行_汇总_3013_2016年快报审核公式（表内）" xfId="356"/>
    <cellStyle name="好_3004_2012年市县快报资料（正式）_3013_2016年快报审核公式（表内）" xfId="357"/>
    <cellStyle name="好_3007_2011年市县快报汇总_3013_2018年快报表样（表内公式）" xfId="358"/>
    <cellStyle name="好_3004_2013年快报数据核对表（正式）" xfId="359"/>
    <cellStyle name="好_3004_2013年快报数据核对表（正式）_3013_2016年决算审核公式（表间）" xfId="360"/>
    <cellStyle name="样式 1" xfId="361"/>
    <cellStyle name="好_3004_2013年快报数据核对表（正式）_3013_2016年决算审核公式（表内3）" xfId="362"/>
    <cellStyle name="好_3004_2013年快报数据核对表（正式）_3013_2016年快报审核公式（表内）" xfId="363"/>
    <cellStyle name="好_3004_2013年快报数据核对表（正式）_3013_2018年快报表样（表内公式）" xfId="364"/>
    <cellStyle name="好_3007_2013年快报数据核对表（正式）_3013_2016年决算审核公式（表间）" xfId="365"/>
    <cellStyle name="好_3004_2013年市县快报资料（正式）" xfId="366"/>
    <cellStyle name="好_3004_2013年市县快报资料（正式）_3013_2016年决算审核公式（表间）" xfId="367"/>
    <cellStyle name="好_3004_2013年市县快报资料（正式）_3013_2016年快报审核公式（表内）" xfId="368"/>
    <cellStyle name="好_3004_3013" xfId="369"/>
    <cellStyle name="好_3004_3013_1" xfId="370"/>
    <cellStyle name="好_3004_3013_1_2016年决算审核公式（表间）" xfId="371"/>
    <cellStyle name="好_3004_3013_1_2016年决算审核公式（表内3）" xfId="372"/>
    <cellStyle name="好_3004_财力收入排行" xfId="373"/>
    <cellStyle name="好_3004_财力收入排行_2012年市县快报资料（正式）" xfId="374"/>
    <cellStyle name="好_3004_财力收入排行_2013年快报数据核对表（正式）" xfId="375"/>
    <cellStyle name="好_3004_财力收入排行_2013年快报数据核对表（正式）_3013_2016年快报审核公式（表内）" xfId="376"/>
    <cellStyle name="好_3004_财力收入排行_2013年快报数据核对表（正式）_3013_2016年决算审核公式（表间）" xfId="377"/>
    <cellStyle name="好_3004_财力收入排行_汇总" xfId="378"/>
    <cellStyle name="好_3004_财力收入排行_汇总_3013_2016年决算审核公式（表内3）" xfId="379"/>
    <cellStyle name="好_3004_汇总_3013" xfId="380"/>
    <cellStyle name="好_3004_汇总_3013_2016年决算审核公式（表间）" xfId="381"/>
    <cellStyle name="好_3004_汇总_3013_2016年决算审核公式（表内3）" xfId="382"/>
    <cellStyle name="好_3004_汇总_3013_2016年快报审核公式（表内）" xfId="383"/>
    <cellStyle name="好_3004_汇总_3013_2018年快报表样（表内公式）" xfId="384"/>
    <cellStyle name="好_3011_排行榜_2011年市县快报汇总_3013_2016年快报审核公式（表内）" xfId="385"/>
    <cellStyle name="好_3007" xfId="386"/>
    <cellStyle name="好_3012" xfId="387"/>
    <cellStyle name="好_3007_2010年市县快报资料_3013_2016年决算审核公式（表间）" xfId="388"/>
    <cellStyle name="好_3007_2010年市县快报资料_3013_2016年快报审核公式（表内）" xfId="389"/>
    <cellStyle name="好_3007_2011年市县快报汇总" xfId="390"/>
    <cellStyle name="好_3007_2011年市县快报汇总_3013" xfId="391"/>
    <cellStyle name="好_向阳区2011年决算附表（定稿）" xfId="392"/>
    <cellStyle name="好_3007_2011年市县快报汇总_3013_2016年决算审核公式（表内3）" xfId="393"/>
    <cellStyle name="好_3007_2013年快报数据核对表（正式）_3013_2016年快报审核公式（表内）" xfId="394"/>
    <cellStyle name="好_3007_2011年市县快报汇总_3013_2016年快报审核公式（表内）" xfId="395"/>
    <cellStyle name="好_3007_2012年市县快报资料（正式）" xfId="396"/>
    <cellStyle name="好_3012_2012年市县快报资料（正式）" xfId="397"/>
    <cellStyle name="好_3007_2013年快报数据核对表（正式）" xfId="398"/>
    <cellStyle name="好_3012_2013年快报数据核对表（正式）" xfId="399"/>
    <cellStyle name="好_财力收入排行_2013年快报数据核对表（正式）_3013_2018年快报表样（表内公式）" xfId="400"/>
    <cellStyle name="好_3007_2013年快报数据核对表（正式）_3013_2016年决算审核公式（表内3）" xfId="401"/>
    <cellStyle name="好_汇总_3013_2018年快报表样（表内公式）" xfId="402"/>
    <cellStyle name="好_3007_2013年市县快报资料（正式）" xfId="403"/>
    <cellStyle name="好_3012_2013年市县快报资料（正式）" xfId="404"/>
    <cellStyle name="好_3007_汇总" xfId="405"/>
    <cellStyle name="好_3012_汇总" xfId="406"/>
    <cellStyle name="好_3007_汇总_3013_2016年决算审核公式（表间）" xfId="407"/>
    <cellStyle name="好_3007_汇总_3013_2016年决算审核公式（表内3）" xfId="408"/>
    <cellStyle name="好_3011" xfId="409"/>
    <cellStyle name="好_3011_2010年市县快报资料_3013_2016年决算审核公式（表间）" xfId="410"/>
    <cellStyle name="好_3011_2010年市县快报资料_3013_2016年快报审核公式（表内）" xfId="411"/>
    <cellStyle name="好_3011_2010年市县快报资料_3013_2018年快报表样（表内公式）" xfId="412"/>
    <cellStyle name="好_3011_3013" xfId="413"/>
    <cellStyle name="好_3011_排行榜_2011年市县快报汇总" xfId="414"/>
    <cellStyle name="好_3011_排行榜_2011年市县快报汇总_3013" xfId="415"/>
    <cellStyle name="好_3011_排行榜_2011年市县快报汇总_3013_2018年快报表样（表内公式）" xfId="416"/>
    <cellStyle name="好_3011_排行榜_2012年市县快报资料（正式）" xfId="417"/>
    <cellStyle name="好_3011_排行榜_2013年快报数据核对表（正式）" xfId="418"/>
    <cellStyle name="好_3011_排行榜_2013年快报数据核对表（正式）_3013_2016年决算审核公式（表间）" xfId="419"/>
    <cellStyle name="好_3011_排行榜_2013年快报数据核对表（正式）_3013_2016年快报审核公式（表内）" xfId="420"/>
    <cellStyle name="好_3012_2012年市县快报资料（正式）_3013" xfId="421"/>
    <cellStyle name="好_3011_排行榜_2013年快报数据核对表（正式）_3013_2018年快报表样（表内公式）" xfId="422"/>
    <cellStyle name="好_3011_排行榜_汇总_3013" xfId="423"/>
    <cellStyle name="好_3011_排行榜_汇总_3013_2016年决算审核公式（表间）" xfId="424"/>
    <cellStyle name="好_3011_排行榜_汇总_3013_2018年快报表样（表内公式）" xfId="425"/>
    <cellStyle name="好_3012_1" xfId="426"/>
    <cellStyle name="好_3012_2013年市县快报资料（正式）_3013" xfId="427"/>
    <cellStyle name="好_3013_1_2016年决算审核公式（表内3）" xfId="428"/>
    <cellStyle name="好_3013_1_2016年快报审核公式（表内）" xfId="429"/>
    <cellStyle name="好_财力收入排行_2013年快报数据核对表（正式）" xfId="430"/>
    <cellStyle name="好_3013_1_2018年快报表样（表内公式）" xfId="431"/>
    <cellStyle name="好_财力收入排行" xfId="432"/>
    <cellStyle name="好_财力收入排行_2013年快报数据核对表（正式）_3013_2016年决算审核公式（表间）" xfId="433"/>
    <cellStyle name="好_财力收入排行_2013年快报数据核对表（正式）_3013_2016年决算审核公式（表内3）" xfId="434"/>
    <cellStyle name="好_财力收入排行_2013年市县快报资料（正式）" xfId="435"/>
    <cellStyle name="好_财力收入排行_汇总" xfId="436"/>
    <cellStyle name="好_财力收入排行_汇总_3013_2016年决算审核公式（表内3）" xfId="437"/>
    <cellStyle name="好_财力收入排行_汇总_3013_2016年快报审核公式（表内）" xfId="438"/>
    <cellStyle name="好_桦川县2011年决算附表" xfId="439"/>
    <cellStyle name="好_汇总_3013_2016年决算审核公式（表内3）" xfId="440"/>
    <cellStyle name="普通_97-917" xfId="441"/>
    <cellStyle name="千分位[0]_laroux" xfId="442"/>
    <cellStyle name="千分位_97-917" xfId="443"/>
    <cellStyle name="千位[0]_1" xfId="444"/>
    <cellStyle name="千位_1" xfId="445"/>
    <cellStyle name="千位分隔 2" xfId="4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ys\LOCALS~1\Temp\2009&#24180;&#22320;&#26041;&#36130;&#25919;&#39044;&#31639;&#34920;&#65288;&#34920;&#38388;&#23457;&#26680;&#20844;&#24335;&#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jq\Desktop\2019&#24180;&#39044;&#31639;&#27719;&#25253;&#31295;\2019&#24180;&#25919;&#24220;&#39044;&#31639;&#24773;&#20917;&#38468;&#34920;&#27719;&#24635;(&#21521;&#39640;&#24066;&#38271;&#27719;&#25253;&#31295;)1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4403;&#21069;&#24037;&#20316;\2014&#24180;&#26032;&#22686;&#36130;&#21147;&#21450;&#26032;&#22686;&#25903;&#20986;&#24773;&#20917;&#34920;(2.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9044;&#31639;\2016&#24180;&#39044;&#31639;&#24037;&#20316;\2016&#24180;&#24555;&#25253;\&#20065;&#38215;&#24555;&#25253;\&#28201;&#26149;\&#28201;&#26149;&#38215;2016&#24180;&#24555;&#2525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445;&#23494;&#25991;&#20214;&#65288;&#35299;&#65289;\&#39044;&#31639;&#31185;\2016&#24180;&#36164;&#26009;\2016&#24180;&#24180;&#24213;&#24555;&#25253;\&#21306;&#32423;&#25919;&#31574;&#28165;&#29702;\&#22478;&#21306;&#19978;&#25253;\DOCUME~1\ys\LOCALS~1\Temp\2009&#24180;&#22320;&#26041;&#36130;&#25919;&#39044;&#31639;&#34920;&#65288;&#34920;&#38388;&#23457;&#26680;&#20844;&#24335;&#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851;&#20110;2017&#24180;&#21306;&#26412;&#32423;&#36130;&#25919;&#39044;&#31639;&#35843;&#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39044;&#31639;\2015&#24180;&#39044;&#31639;&#24037;&#20316;\2015&#24180;&#35843;&#25972;&#39044;&#31639;\&#31532;&#19977;&#27425;&#25253;&#21306;&#20154;&#22823;\2015.9&#36817;&#26399;&#24037;&#20316;\2016&#24180;&#39044;&#31639;&#21450;&#24179;&#34913;&#24773;&#20917;\2014&#24180;&#19978;&#21322;&#24180;&#39044;&#35745;\&#22269;&#31246;&#22823;&#251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
      <sheetName val="XL4Poppy"/>
      <sheetName val="江苏苏州本部（中央）"/>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收入预计"/>
      <sheetName val="2018市直财力大帐测算 (11.11)"/>
      <sheetName val="一般公共预算 (2)"/>
      <sheetName val="一般公共预算"/>
      <sheetName val="一般公共预算 (报省)"/>
      <sheetName val="部门预算项目支出情况"/>
      <sheetName val="政府性基金预算"/>
      <sheetName val="基金部门预算"/>
      <sheetName val="城建支出"/>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5-2014年增支表2.28"/>
      <sheetName val="2014年增支表1.29(实际调整)"/>
      <sheetName val="2014年增支表1.29(实际调整) (2)"/>
      <sheetName val="5-2014年增支表1.11 "/>
      <sheetName val="5-2012年增支表1.11"/>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01"/>
      <sheetName val="K02"/>
      <sheetName val="k03"/>
      <sheetName val="K04"/>
      <sheetName val="K05"/>
      <sheetName val="k06"/>
      <sheetName val="k07"/>
      <sheetName val="k08"/>
      <sheetName val="k09"/>
      <sheetName val="k10"/>
      <sheetName val="k11"/>
      <sheetName val="k12"/>
      <sheetName val="k13"/>
      <sheetName val="k14"/>
      <sheetName val="k15"/>
      <sheetName val="k16"/>
      <sheetName val="k17"/>
      <sheetName val="k18"/>
      <sheetName val="k19"/>
      <sheetName val="k20"/>
      <sheetName val="社保基金平衡表"/>
      <sheetName val="2016年年底快报基数市县间结算12.2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17年区本级平衡"/>
      <sheetName val="2017年年底快报基数市县间结算2017.12.31"/>
      <sheetName val="收入预算总表"/>
      <sheetName val="支出预算总表"/>
      <sheetName val="Sheet9"/>
      <sheetName val="工资福利支出预算表"/>
      <sheetName val="对个人和家庭的补助支出预算表"/>
      <sheetName val="商品和服务预算表(按定额管理)"/>
      <sheetName val="商品服务支出预算表(按项目管理)"/>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大户预计情况表（附表四）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A15"/>
  <sheetViews>
    <sheetView showGridLines="0" zoomScale="130" zoomScaleNormal="130" workbookViewId="0" topLeftCell="A1">
      <pane xSplit="1" ySplit="4" topLeftCell="B5" activePane="bottomRight" state="frozen"/>
      <selection pane="bottomRight" activeCell="O10" sqref="O10"/>
    </sheetView>
  </sheetViews>
  <sheetFormatPr defaultColWidth="12.125" defaultRowHeight="15" customHeight="1"/>
  <cols>
    <col min="1" max="1" width="14.625" style="163" customWidth="1"/>
    <col min="2" max="23" width="5.50390625" style="163" customWidth="1"/>
    <col min="24" max="24" width="4.875" style="163" customWidth="1"/>
    <col min="25" max="26" width="5.50390625" style="163" customWidth="1"/>
    <col min="27" max="16384" width="12.125" style="163" customWidth="1"/>
  </cols>
  <sheetData>
    <row r="1" spans="1:26" ht="24" customHeight="1">
      <c r="A1" s="164" t="s">
        <v>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row>
    <row r="2" spans="1:26" s="160" customFormat="1" ht="13.5" customHeight="1">
      <c r="A2" s="162"/>
      <c r="B2" s="165"/>
      <c r="C2" s="165"/>
      <c r="D2" s="165"/>
      <c r="E2" s="166"/>
      <c r="F2" s="166"/>
      <c r="G2" s="166"/>
      <c r="H2" s="167"/>
      <c r="I2" s="180"/>
      <c r="J2" s="180"/>
      <c r="K2" s="165"/>
      <c r="L2" s="166"/>
      <c r="M2" s="165"/>
      <c r="N2" s="165"/>
      <c r="O2" s="165"/>
      <c r="P2" s="165"/>
      <c r="Q2" s="165"/>
      <c r="R2" s="165"/>
      <c r="S2" s="165"/>
      <c r="T2" s="165"/>
      <c r="U2" s="165"/>
      <c r="V2" s="165"/>
      <c r="W2" s="165"/>
      <c r="X2" s="165"/>
      <c r="Y2" s="165"/>
      <c r="Z2" s="166" t="s">
        <v>1</v>
      </c>
    </row>
    <row r="3" spans="1:26" s="161" customFormat="1" ht="13.5" customHeight="1">
      <c r="A3" s="168" t="s">
        <v>2</v>
      </c>
      <c r="B3" s="169" t="s">
        <v>3</v>
      </c>
      <c r="C3" s="169"/>
      <c r="D3" s="169"/>
      <c r="E3" s="169"/>
      <c r="F3" s="169"/>
      <c r="G3" s="169"/>
      <c r="H3" s="169"/>
      <c r="I3" s="169"/>
      <c r="J3" s="169"/>
      <c r="K3" s="169"/>
      <c r="L3" s="169"/>
      <c r="M3" s="170" t="s">
        <v>4</v>
      </c>
      <c r="N3" s="170"/>
      <c r="O3" s="170"/>
      <c r="P3" s="170"/>
      <c r="Q3" s="170"/>
      <c r="R3" s="170"/>
      <c r="S3" s="170"/>
      <c r="T3" s="170"/>
      <c r="U3" s="170"/>
      <c r="V3" s="170"/>
      <c r="W3" s="170"/>
      <c r="X3" s="170" t="s">
        <v>5</v>
      </c>
      <c r="Y3" s="170"/>
      <c r="Z3" s="170"/>
    </row>
    <row r="4" spans="1:26" s="161" customFormat="1" ht="76.5" customHeight="1">
      <c r="A4" s="168"/>
      <c r="B4" s="170" t="s">
        <v>6</v>
      </c>
      <c r="C4" s="170" t="s">
        <v>7</v>
      </c>
      <c r="D4" s="171" t="s">
        <v>8</v>
      </c>
      <c r="E4" s="170" t="s">
        <v>9</v>
      </c>
      <c r="F4" s="170" t="s">
        <v>10</v>
      </c>
      <c r="G4" s="170" t="s">
        <v>11</v>
      </c>
      <c r="H4" s="172" t="s">
        <v>12</v>
      </c>
      <c r="I4" s="172" t="s">
        <v>13</v>
      </c>
      <c r="J4" s="172" t="s">
        <v>14</v>
      </c>
      <c r="K4" s="170" t="s">
        <v>15</v>
      </c>
      <c r="L4" s="171" t="s">
        <v>16</v>
      </c>
      <c r="M4" s="170" t="s">
        <v>17</v>
      </c>
      <c r="N4" s="170" t="s">
        <v>18</v>
      </c>
      <c r="O4" s="170" t="s">
        <v>19</v>
      </c>
      <c r="P4" s="170" t="s">
        <v>20</v>
      </c>
      <c r="Q4" s="171" t="s">
        <v>21</v>
      </c>
      <c r="R4" s="172" t="s">
        <v>22</v>
      </c>
      <c r="S4" s="172" t="s">
        <v>23</v>
      </c>
      <c r="T4" s="172" t="s">
        <v>24</v>
      </c>
      <c r="U4" s="170" t="s">
        <v>25</v>
      </c>
      <c r="V4" s="170" t="s">
        <v>26</v>
      </c>
      <c r="W4" s="181" t="s">
        <v>27</v>
      </c>
      <c r="X4" s="170" t="s">
        <v>28</v>
      </c>
      <c r="Y4" s="182" t="s">
        <v>29</v>
      </c>
      <c r="Z4" s="170" t="s">
        <v>30</v>
      </c>
    </row>
    <row r="5" spans="1:27" s="162" customFormat="1" ht="13.5" customHeight="1">
      <c r="A5" s="70" t="s">
        <v>31</v>
      </c>
      <c r="B5" s="173">
        <f>SUM(C5:L5)</f>
        <v>2281</v>
      </c>
      <c r="C5" s="173">
        <v>4401</v>
      </c>
      <c r="D5" s="173">
        <v>-2120</v>
      </c>
      <c r="E5" s="174"/>
      <c r="F5" s="174"/>
      <c r="G5" s="174"/>
      <c r="H5" s="175"/>
      <c r="I5" s="175"/>
      <c r="J5" s="175"/>
      <c r="K5" s="173"/>
      <c r="L5" s="173"/>
      <c r="M5" s="173">
        <f>SUM(N5:W5)-R5-S5-T5</f>
        <v>2281</v>
      </c>
      <c r="N5" s="173">
        <v>2202</v>
      </c>
      <c r="O5" s="174">
        <v>79</v>
      </c>
      <c r="P5" s="174"/>
      <c r="Q5" s="174">
        <f>SUM(R5:T5)</f>
        <v>0</v>
      </c>
      <c r="R5" s="174"/>
      <c r="S5" s="174"/>
      <c r="T5" s="174">
        <f>J5</f>
        <v>0</v>
      </c>
      <c r="U5" s="173"/>
      <c r="V5" s="173"/>
      <c r="W5" s="173"/>
      <c r="X5" s="173">
        <f>B5-M5</f>
        <v>0</v>
      </c>
      <c r="Y5" s="173">
        <f>E5+I5-S5</f>
        <v>0</v>
      </c>
      <c r="Z5" s="173">
        <f>X5-Y5</f>
        <v>0</v>
      </c>
      <c r="AA5" s="75">
        <f>IF(Q5&lt;(S5+T5),"错误","")</f>
      </c>
    </row>
    <row r="6" spans="1:27" s="162" customFormat="1" ht="13.5" customHeight="1">
      <c r="A6" s="176"/>
      <c r="B6" s="173">
        <f aca="true" t="shared" si="0" ref="B6:B15">SUM(C6:L6)</f>
        <v>0</v>
      </c>
      <c r="C6" s="173"/>
      <c r="D6" s="173"/>
      <c r="E6" s="174"/>
      <c r="F6" s="174"/>
      <c r="G6" s="174"/>
      <c r="H6" s="175"/>
      <c r="I6" s="175"/>
      <c r="J6" s="175"/>
      <c r="K6" s="173"/>
      <c r="L6" s="173"/>
      <c r="M6" s="173">
        <f aca="true" t="shared" si="1" ref="M6:M15">SUM(N6:W6)-R6-S6-T6</f>
        <v>0</v>
      </c>
      <c r="N6" s="173"/>
      <c r="O6" s="174"/>
      <c r="P6" s="174"/>
      <c r="Q6" s="174">
        <f aca="true" t="shared" si="2" ref="Q6:Q15">SUM(R6:T6)</f>
        <v>0</v>
      </c>
      <c r="R6" s="174"/>
      <c r="S6" s="174"/>
      <c r="T6" s="174">
        <f aca="true" t="shared" si="3" ref="T6:T15">J6</f>
        <v>0</v>
      </c>
      <c r="U6" s="173"/>
      <c r="V6" s="173"/>
      <c r="W6" s="173"/>
      <c r="X6" s="173">
        <f aca="true" t="shared" si="4" ref="X6:X15">B6-M6</f>
        <v>0</v>
      </c>
      <c r="Y6" s="173">
        <f aca="true" t="shared" si="5" ref="Y6:Y15">E6+I6-S6</f>
        <v>0</v>
      </c>
      <c r="Z6" s="173">
        <f aca="true" t="shared" si="6" ref="Z6:Z15">X6-Y6</f>
        <v>0</v>
      </c>
      <c r="AA6" s="75">
        <f aca="true" t="shared" si="7" ref="AA6:AA15">IF(Q6&lt;(S6+T6),"错误","")</f>
      </c>
    </row>
    <row r="7" spans="1:27" s="162" customFormat="1" ht="13.5" customHeight="1">
      <c r="A7" s="176"/>
      <c r="B7" s="173">
        <f t="shared" si="0"/>
        <v>0</v>
      </c>
      <c r="C7" s="173"/>
      <c r="D7" s="173"/>
      <c r="E7" s="174"/>
      <c r="F7" s="174"/>
      <c r="G7" s="174"/>
      <c r="H7" s="175"/>
      <c r="I7" s="175"/>
      <c r="J7" s="175"/>
      <c r="K7" s="173"/>
      <c r="L7" s="173"/>
      <c r="M7" s="173">
        <f t="shared" si="1"/>
        <v>0</v>
      </c>
      <c r="N7" s="173"/>
      <c r="O7" s="174"/>
      <c r="P7" s="174"/>
      <c r="Q7" s="174">
        <f t="shared" si="2"/>
        <v>0</v>
      </c>
      <c r="R7" s="174"/>
      <c r="S7" s="174"/>
      <c r="T7" s="174">
        <f t="shared" si="3"/>
        <v>0</v>
      </c>
      <c r="U7" s="173"/>
      <c r="V7" s="173"/>
      <c r="W7" s="173"/>
      <c r="X7" s="173">
        <f t="shared" si="4"/>
        <v>0</v>
      </c>
      <c r="Y7" s="173">
        <f t="shared" si="5"/>
        <v>0</v>
      </c>
      <c r="Z7" s="173">
        <f t="shared" si="6"/>
        <v>0</v>
      </c>
      <c r="AA7" s="75">
        <f t="shared" si="7"/>
      </c>
    </row>
    <row r="8" spans="1:27" s="161" customFormat="1" ht="13.5" customHeight="1">
      <c r="A8" s="117"/>
      <c r="B8" s="177">
        <f t="shared" si="0"/>
        <v>0</v>
      </c>
      <c r="C8" s="177"/>
      <c r="D8" s="177"/>
      <c r="E8" s="178"/>
      <c r="F8" s="178"/>
      <c r="G8" s="178"/>
      <c r="H8" s="175"/>
      <c r="I8" s="175"/>
      <c r="J8" s="175"/>
      <c r="K8" s="177"/>
      <c r="L8" s="177"/>
      <c r="M8" s="177">
        <f t="shared" si="1"/>
        <v>0</v>
      </c>
      <c r="N8" s="177"/>
      <c r="O8" s="178"/>
      <c r="P8" s="178"/>
      <c r="Q8" s="178">
        <f t="shared" si="2"/>
        <v>0</v>
      </c>
      <c r="R8" s="178"/>
      <c r="S8" s="178"/>
      <c r="T8" s="178">
        <f t="shared" si="3"/>
        <v>0</v>
      </c>
      <c r="U8" s="177"/>
      <c r="V8" s="177"/>
      <c r="W8" s="177"/>
      <c r="X8" s="177">
        <f t="shared" si="4"/>
        <v>0</v>
      </c>
      <c r="Y8" s="177">
        <f t="shared" si="5"/>
        <v>0</v>
      </c>
      <c r="Z8" s="177">
        <f t="shared" si="6"/>
        <v>0</v>
      </c>
      <c r="AA8" s="75">
        <f t="shared" si="7"/>
      </c>
    </row>
    <row r="9" spans="1:27" s="161" customFormat="1" ht="13.5" customHeight="1">
      <c r="A9" s="111"/>
      <c r="B9" s="177">
        <f t="shared" si="0"/>
        <v>0</v>
      </c>
      <c r="C9" s="177"/>
      <c r="D9" s="177"/>
      <c r="E9" s="178"/>
      <c r="F9" s="178"/>
      <c r="G9" s="178"/>
      <c r="H9" s="175"/>
      <c r="I9" s="175"/>
      <c r="J9" s="175"/>
      <c r="K9" s="177"/>
      <c r="L9" s="177"/>
      <c r="M9" s="177">
        <f t="shared" si="1"/>
        <v>0</v>
      </c>
      <c r="N9" s="177"/>
      <c r="O9" s="178"/>
      <c r="P9" s="178"/>
      <c r="Q9" s="178">
        <f t="shared" si="2"/>
        <v>0</v>
      </c>
      <c r="R9" s="178"/>
      <c r="S9" s="178"/>
      <c r="T9" s="178">
        <f t="shared" si="3"/>
        <v>0</v>
      </c>
      <c r="U9" s="177"/>
      <c r="V9" s="177"/>
      <c r="W9" s="177"/>
      <c r="X9" s="177">
        <f t="shared" si="4"/>
        <v>0</v>
      </c>
      <c r="Y9" s="177">
        <f t="shared" si="5"/>
        <v>0</v>
      </c>
      <c r="Z9" s="177">
        <f t="shared" si="6"/>
        <v>0</v>
      </c>
      <c r="AA9" s="75">
        <f t="shared" si="7"/>
      </c>
    </row>
    <row r="10" spans="1:27" s="161" customFormat="1" ht="13.5" customHeight="1">
      <c r="A10" s="111"/>
      <c r="B10" s="177">
        <f t="shared" si="0"/>
        <v>0</v>
      </c>
      <c r="C10" s="177"/>
      <c r="D10" s="177"/>
      <c r="E10" s="178"/>
      <c r="F10" s="178"/>
      <c r="G10" s="178"/>
      <c r="H10" s="175"/>
      <c r="I10" s="175"/>
      <c r="J10" s="175"/>
      <c r="K10" s="177"/>
      <c r="L10" s="177"/>
      <c r="M10" s="177">
        <f t="shared" si="1"/>
        <v>0</v>
      </c>
      <c r="N10" s="177"/>
      <c r="O10" s="178"/>
      <c r="P10" s="178"/>
      <c r="Q10" s="178">
        <f t="shared" si="2"/>
        <v>0</v>
      </c>
      <c r="R10" s="178"/>
      <c r="S10" s="178"/>
      <c r="T10" s="178">
        <f t="shared" si="3"/>
        <v>0</v>
      </c>
      <c r="U10" s="177"/>
      <c r="V10" s="177"/>
      <c r="W10" s="177"/>
      <c r="X10" s="177">
        <f t="shared" si="4"/>
        <v>0</v>
      </c>
      <c r="Y10" s="177">
        <f t="shared" si="5"/>
        <v>0</v>
      </c>
      <c r="Z10" s="177">
        <f t="shared" si="6"/>
        <v>0</v>
      </c>
      <c r="AA10" s="75">
        <f t="shared" si="7"/>
      </c>
    </row>
    <row r="11" spans="1:27" s="161" customFormat="1" ht="13.5" customHeight="1">
      <c r="A11" s="111"/>
      <c r="B11" s="177">
        <f t="shared" si="0"/>
        <v>0</v>
      </c>
      <c r="C11" s="177"/>
      <c r="D11" s="177"/>
      <c r="E11" s="178"/>
      <c r="F11" s="178"/>
      <c r="G11" s="178"/>
      <c r="H11" s="175"/>
      <c r="I11" s="175"/>
      <c r="J11" s="175"/>
      <c r="K11" s="177"/>
      <c r="L11" s="177"/>
      <c r="M11" s="177">
        <f t="shared" si="1"/>
        <v>0</v>
      </c>
      <c r="N11" s="177"/>
      <c r="O11" s="178"/>
      <c r="P11" s="178"/>
      <c r="Q11" s="178">
        <f t="shared" si="2"/>
        <v>0</v>
      </c>
      <c r="R11" s="178"/>
      <c r="S11" s="178"/>
      <c r="T11" s="178">
        <f t="shared" si="3"/>
        <v>0</v>
      </c>
      <c r="U11" s="177"/>
      <c r="V11" s="177"/>
      <c r="W11" s="177"/>
      <c r="X11" s="177">
        <f t="shared" si="4"/>
        <v>0</v>
      </c>
      <c r="Y11" s="177">
        <f t="shared" si="5"/>
        <v>0</v>
      </c>
      <c r="Z11" s="177">
        <f t="shared" si="6"/>
        <v>0</v>
      </c>
      <c r="AA11" s="75">
        <f t="shared" si="7"/>
      </c>
    </row>
    <row r="12" spans="1:27" s="161" customFormat="1" ht="13.5" customHeight="1">
      <c r="A12" s="111"/>
      <c r="B12" s="177">
        <f t="shared" si="0"/>
        <v>0</v>
      </c>
      <c r="C12" s="177"/>
      <c r="D12" s="177"/>
      <c r="E12" s="178"/>
      <c r="F12" s="178"/>
      <c r="G12" s="178"/>
      <c r="H12" s="175"/>
      <c r="I12" s="175"/>
      <c r="J12" s="175"/>
      <c r="K12" s="177"/>
      <c r="L12" s="177"/>
      <c r="M12" s="177">
        <f t="shared" si="1"/>
        <v>0</v>
      </c>
      <c r="N12" s="177"/>
      <c r="O12" s="178"/>
      <c r="P12" s="178"/>
      <c r="Q12" s="178">
        <f t="shared" si="2"/>
        <v>0</v>
      </c>
      <c r="R12" s="178"/>
      <c r="S12" s="178"/>
      <c r="T12" s="178">
        <f t="shared" si="3"/>
        <v>0</v>
      </c>
      <c r="U12" s="177"/>
      <c r="V12" s="177"/>
      <c r="W12" s="177"/>
      <c r="X12" s="177">
        <f t="shared" si="4"/>
        <v>0</v>
      </c>
      <c r="Y12" s="177">
        <f t="shared" si="5"/>
        <v>0</v>
      </c>
      <c r="Z12" s="177">
        <f t="shared" si="6"/>
        <v>0</v>
      </c>
      <c r="AA12" s="75">
        <f t="shared" si="7"/>
      </c>
    </row>
    <row r="13" spans="1:27" s="161" customFormat="1" ht="13.5" customHeight="1">
      <c r="A13" s="111"/>
      <c r="B13" s="177">
        <f t="shared" si="0"/>
        <v>0</v>
      </c>
      <c r="C13" s="177"/>
      <c r="D13" s="177"/>
      <c r="E13" s="178"/>
      <c r="F13" s="178"/>
      <c r="G13" s="178"/>
      <c r="H13" s="175"/>
      <c r="I13" s="175"/>
      <c r="J13" s="175"/>
      <c r="K13" s="177"/>
      <c r="L13" s="177"/>
      <c r="M13" s="177">
        <f t="shared" si="1"/>
        <v>0</v>
      </c>
      <c r="N13" s="177"/>
      <c r="O13" s="178"/>
      <c r="P13" s="178"/>
      <c r="Q13" s="178">
        <f t="shared" si="2"/>
        <v>0</v>
      </c>
      <c r="R13" s="178"/>
      <c r="S13" s="178"/>
      <c r="T13" s="178">
        <f t="shared" si="3"/>
        <v>0</v>
      </c>
      <c r="U13" s="177"/>
      <c r="V13" s="177"/>
      <c r="W13" s="177"/>
      <c r="X13" s="177">
        <f t="shared" si="4"/>
        <v>0</v>
      </c>
      <c r="Y13" s="177">
        <f t="shared" si="5"/>
        <v>0</v>
      </c>
      <c r="Z13" s="177">
        <f t="shared" si="6"/>
        <v>0</v>
      </c>
      <c r="AA13" s="75">
        <f t="shared" si="7"/>
      </c>
    </row>
    <row r="14" spans="1:27" s="161" customFormat="1" ht="13.5" customHeight="1">
      <c r="A14" s="111"/>
      <c r="B14" s="177">
        <f t="shared" si="0"/>
        <v>0</v>
      </c>
      <c r="C14" s="177"/>
      <c r="D14" s="177"/>
      <c r="E14" s="178"/>
      <c r="F14" s="178"/>
      <c r="G14" s="178"/>
      <c r="H14" s="175"/>
      <c r="I14" s="175"/>
      <c r="J14" s="175"/>
      <c r="K14" s="177"/>
      <c r="L14" s="177"/>
      <c r="M14" s="177">
        <f t="shared" si="1"/>
        <v>0</v>
      </c>
      <c r="N14" s="177"/>
      <c r="O14" s="178"/>
      <c r="P14" s="178"/>
      <c r="Q14" s="178">
        <f t="shared" si="2"/>
        <v>0</v>
      </c>
      <c r="R14" s="178"/>
      <c r="S14" s="178"/>
      <c r="T14" s="178">
        <f t="shared" si="3"/>
        <v>0</v>
      </c>
      <c r="U14" s="177"/>
      <c r="V14" s="177"/>
      <c r="W14" s="177"/>
      <c r="X14" s="177">
        <f t="shared" si="4"/>
        <v>0</v>
      </c>
      <c r="Y14" s="177">
        <f t="shared" si="5"/>
        <v>0</v>
      </c>
      <c r="Z14" s="177">
        <f t="shared" si="6"/>
        <v>0</v>
      </c>
      <c r="AA14" s="75">
        <f t="shared" si="7"/>
      </c>
    </row>
    <row r="15" spans="1:27" ht="13.5" customHeight="1">
      <c r="A15" s="114"/>
      <c r="B15" s="177">
        <f t="shared" si="0"/>
        <v>0</v>
      </c>
      <c r="C15" s="179"/>
      <c r="D15" s="177"/>
      <c r="E15" s="179"/>
      <c r="F15" s="179"/>
      <c r="G15" s="179"/>
      <c r="H15" s="175"/>
      <c r="I15" s="175"/>
      <c r="J15" s="175"/>
      <c r="K15" s="179"/>
      <c r="L15" s="179"/>
      <c r="M15" s="177">
        <f t="shared" si="1"/>
        <v>0</v>
      </c>
      <c r="N15" s="179"/>
      <c r="O15" s="179"/>
      <c r="P15" s="179"/>
      <c r="Q15" s="178">
        <f t="shared" si="2"/>
        <v>0</v>
      </c>
      <c r="R15" s="179"/>
      <c r="S15" s="179"/>
      <c r="T15" s="178">
        <f t="shared" si="3"/>
        <v>0</v>
      </c>
      <c r="U15" s="179"/>
      <c r="V15" s="179"/>
      <c r="W15" s="179"/>
      <c r="X15" s="177">
        <f t="shared" si="4"/>
        <v>0</v>
      </c>
      <c r="Y15" s="177">
        <f t="shared" si="5"/>
        <v>0</v>
      </c>
      <c r="Z15" s="177">
        <f t="shared" si="6"/>
        <v>0</v>
      </c>
      <c r="AA15" s="75">
        <f t="shared" si="7"/>
      </c>
    </row>
  </sheetData>
  <sheetProtection/>
  <mergeCells count="5">
    <mergeCell ref="A1:Z1"/>
    <mergeCell ref="B3:L3"/>
    <mergeCell ref="M3:W3"/>
    <mergeCell ref="X3:Z3"/>
    <mergeCell ref="A3:A4"/>
  </mergeCells>
  <printOptions horizontalCentered="1" verticalCentered="1"/>
  <pageMargins left="0.22999999999999998" right="0.23999999999999996" top="0.31" bottom="0.44" header="0.45999999999999996" footer="0.16"/>
  <pageSetup firstPageNumber="1" useFirstPageNumber="1" horizontalDpi="300" verticalDpi="300" orientation="landscape" pageOrder="overThenDown" paperSize="9" scale="88"/>
</worksheet>
</file>

<file path=xl/worksheets/sheet2.xml><?xml version="1.0" encoding="utf-8"?>
<worksheet xmlns="http://schemas.openxmlformats.org/spreadsheetml/2006/main" xmlns:r="http://schemas.openxmlformats.org/officeDocument/2006/relationships">
  <dimension ref="A1:V17"/>
  <sheetViews>
    <sheetView showGridLines="0" zoomScale="145" zoomScaleNormal="145" workbookViewId="0" topLeftCell="A1">
      <pane xSplit="1" ySplit="5" topLeftCell="B6" activePane="bottomRight" state="frozen"/>
      <selection pane="bottomRight" activeCell="A1" sqref="A1:U1"/>
    </sheetView>
  </sheetViews>
  <sheetFormatPr defaultColWidth="9.00390625" defaultRowHeight="14.25"/>
  <cols>
    <col min="1" max="1" width="17.75390625" style="74" customWidth="1"/>
    <col min="2" max="21" width="5.875" style="80" customWidth="1"/>
    <col min="22" max="16384" width="9.00390625" style="74" customWidth="1"/>
  </cols>
  <sheetData>
    <row r="1" spans="1:21" s="144" customFormat="1" ht="27.75" customHeight="1">
      <c r="A1" s="79" t="s">
        <v>32</v>
      </c>
      <c r="B1" s="79"/>
      <c r="C1" s="79"/>
      <c r="D1" s="79"/>
      <c r="E1" s="79"/>
      <c r="F1" s="79"/>
      <c r="G1" s="79"/>
      <c r="H1" s="79"/>
      <c r="I1" s="79"/>
      <c r="J1" s="79"/>
      <c r="K1" s="79"/>
      <c r="L1" s="79"/>
      <c r="M1" s="79"/>
      <c r="N1" s="79"/>
      <c r="O1" s="79"/>
      <c r="P1" s="79"/>
      <c r="Q1" s="79"/>
      <c r="R1" s="79"/>
      <c r="S1" s="79"/>
      <c r="T1" s="79"/>
      <c r="U1" s="79"/>
    </row>
    <row r="2" spans="2:21" s="145" customFormat="1" ht="16.5" customHeight="1">
      <c r="B2" s="147"/>
      <c r="C2" s="147"/>
      <c r="D2" s="147"/>
      <c r="E2" s="147"/>
      <c r="F2" s="147"/>
      <c r="G2" s="147"/>
      <c r="H2" s="147"/>
      <c r="I2" s="147"/>
      <c r="J2" s="147"/>
      <c r="K2" s="147"/>
      <c r="L2" s="147"/>
      <c r="M2" s="147"/>
      <c r="N2" s="147"/>
      <c r="O2" s="147"/>
      <c r="P2" s="147"/>
      <c r="Q2" s="147"/>
      <c r="R2" s="147"/>
      <c r="S2" s="147"/>
      <c r="T2" s="147"/>
      <c r="U2" s="158" t="s">
        <v>1</v>
      </c>
    </row>
    <row r="3" spans="1:21" s="145" customFormat="1" ht="16.5" customHeight="1">
      <c r="A3" s="148" t="s">
        <v>2</v>
      </c>
      <c r="B3" s="149" t="s">
        <v>33</v>
      </c>
      <c r="C3" s="149"/>
      <c r="D3" s="149"/>
      <c r="E3" s="149"/>
      <c r="F3" s="149"/>
      <c r="G3" s="149"/>
      <c r="H3" s="149"/>
      <c r="I3" s="149"/>
      <c r="J3" s="149"/>
      <c r="K3" s="149"/>
      <c r="L3" s="149"/>
      <c r="M3" s="149"/>
      <c r="N3" s="149"/>
      <c r="O3" s="149"/>
      <c r="P3" s="149"/>
      <c r="Q3" s="149"/>
      <c r="R3" s="149"/>
      <c r="S3" s="149"/>
      <c r="T3" s="149"/>
      <c r="U3" s="149"/>
    </row>
    <row r="4" spans="1:21" ht="16.5" customHeight="1">
      <c r="A4" s="148"/>
      <c r="B4" s="150" t="s">
        <v>34</v>
      </c>
      <c r="C4" s="150"/>
      <c r="D4" s="150"/>
      <c r="E4" s="150"/>
      <c r="F4" s="150"/>
      <c r="G4" s="150"/>
      <c r="H4" s="150"/>
      <c r="I4" s="150"/>
      <c r="J4" s="150"/>
      <c r="K4" s="156" t="s">
        <v>35</v>
      </c>
      <c r="L4" s="157"/>
      <c r="M4" s="157"/>
      <c r="N4" s="157"/>
      <c r="O4" s="157"/>
      <c r="P4" s="157"/>
      <c r="Q4" s="157"/>
      <c r="R4" s="159"/>
      <c r="S4" s="156" t="s">
        <v>5</v>
      </c>
      <c r="T4" s="157"/>
      <c r="U4" s="159"/>
    </row>
    <row r="5" spans="1:21" s="75" customFormat="1" ht="33.75">
      <c r="A5" s="148"/>
      <c r="B5" s="151" t="s">
        <v>6</v>
      </c>
      <c r="C5" s="151" t="s">
        <v>7</v>
      </c>
      <c r="D5" s="151" t="s">
        <v>8</v>
      </c>
      <c r="E5" s="151" t="s">
        <v>36</v>
      </c>
      <c r="F5" s="151" t="s">
        <v>10</v>
      </c>
      <c r="G5" s="151" t="s">
        <v>11</v>
      </c>
      <c r="H5" s="152" t="s">
        <v>37</v>
      </c>
      <c r="I5" s="152" t="s">
        <v>38</v>
      </c>
      <c r="J5" s="152" t="s">
        <v>14</v>
      </c>
      <c r="K5" s="151" t="s">
        <v>17</v>
      </c>
      <c r="L5" s="151" t="s">
        <v>18</v>
      </c>
      <c r="M5" s="151" t="s">
        <v>19</v>
      </c>
      <c r="N5" s="151" t="s">
        <v>39</v>
      </c>
      <c r="O5" s="151" t="s">
        <v>21</v>
      </c>
      <c r="P5" s="152" t="s">
        <v>22</v>
      </c>
      <c r="Q5" s="152" t="s">
        <v>23</v>
      </c>
      <c r="R5" s="152" t="s">
        <v>24</v>
      </c>
      <c r="S5" s="82" t="s">
        <v>40</v>
      </c>
      <c r="T5" s="151" t="s">
        <v>41</v>
      </c>
      <c r="U5" s="151" t="s">
        <v>42</v>
      </c>
    </row>
    <row r="6" spans="1:22" s="75" customFormat="1" ht="13.5" customHeight="1">
      <c r="A6" s="70" t="s">
        <v>31</v>
      </c>
      <c r="B6" s="153">
        <f>SUM(C6:J6)</f>
        <v>16</v>
      </c>
      <c r="C6" s="154"/>
      <c r="D6" s="131">
        <v>16</v>
      </c>
      <c r="E6" s="131"/>
      <c r="F6" s="154"/>
      <c r="G6" s="154"/>
      <c r="H6" s="154"/>
      <c r="I6" s="154"/>
      <c r="J6" s="154"/>
      <c r="K6" s="153">
        <f>SUM(L6:O6)</f>
        <v>16</v>
      </c>
      <c r="L6" s="154">
        <v>16</v>
      </c>
      <c r="M6" s="131"/>
      <c r="N6" s="154"/>
      <c r="O6" s="153">
        <f>SUM(P6:R6)</f>
        <v>0</v>
      </c>
      <c r="P6" s="154"/>
      <c r="Q6" s="154"/>
      <c r="R6" s="153">
        <f>J6</f>
        <v>0</v>
      </c>
      <c r="S6" s="153">
        <f>B6-K6</f>
        <v>0</v>
      </c>
      <c r="T6" s="131">
        <f>E6+I6-Q6</f>
        <v>0</v>
      </c>
      <c r="U6" s="131">
        <f>S6-T6</f>
        <v>0</v>
      </c>
      <c r="V6" s="75">
        <f>IF(O6&lt;Q6,"错误","")</f>
      </c>
    </row>
    <row r="7" spans="1:22" s="146" customFormat="1" ht="13.5" customHeight="1">
      <c r="A7" s="111"/>
      <c r="B7" s="153">
        <f aca="true" t="shared" si="0" ref="B7:B17">SUM(C7:J7)</f>
        <v>0</v>
      </c>
      <c r="C7" s="154"/>
      <c r="D7" s="131"/>
      <c r="E7" s="131"/>
      <c r="F7" s="154"/>
      <c r="G7" s="154"/>
      <c r="H7" s="154"/>
      <c r="I7" s="154"/>
      <c r="J7" s="154"/>
      <c r="K7" s="153">
        <f aca="true" t="shared" si="1" ref="K7:K17">SUM(L7:O7)</f>
        <v>0</v>
      </c>
      <c r="L7" s="154"/>
      <c r="M7" s="131"/>
      <c r="N7" s="154"/>
      <c r="O7" s="153">
        <f aca="true" t="shared" si="2" ref="O7:O17">SUM(P7:R7)</f>
        <v>0</v>
      </c>
      <c r="P7" s="154"/>
      <c r="Q7" s="154"/>
      <c r="R7" s="153">
        <f aca="true" t="shared" si="3" ref="R7:R17">J7</f>
        <v>0</v>
      </c>
      <c r="S7" s="153">
        <f aca="true" t="shared" si="4" ref="S7:S17">B7-K7</f>
        <v>0</v>
      </c>
      <c r="T7" s="131">
        <f aca="true" t="shared" si="5" ref="T7:T17">E7+I7-Q7</f>
        <v>0</v>
      </c>
      <c r="U7" s="131">
        <f aca="true" t="shared" si="6" ref="U7:U17">S7-T7</f>
        <v>0</v>
      </c>
      <c r="V7" s="146">
        <f aca="true" t="shared" si="7" ref="V7:V17">IF(O7&lt;Q7,"错误","")</f>
      </c>
    </row>
    <row r="8" spans="1:22" s="145" customFormat="1" ht="13.5" customHeight="1">
      <c r="A8" s="111"/>
      <c r="B8" s="153">
        <f t="shared" si="0"/>
        <v>0</v>
      </c>
      <c r="C8" s="155"/>
      <c r="D8" s="131"/>
      <c r="E8" s="131"/>
      <c r="F8" s="155"/>
      <c r="G8" s="155"/>
      <c r="H8" s="155"/>
      <c r="I8" s="155"/>
      <c r="J8" s="155"/>
      <c r="K8" s="153">
        <f t="shared" si="1"/>
        <v>0</v>
      </c>
      <c r="L8" s="155"/>
      <c r="M8" s="131"/>
      <c r="N8" s="155"/>
      <c r="O8" s="153">
        <f t="shared" si="2"/>
        <v>0</v>
      </c>
      <c r="P8" s="155"/>
      <c r="Q8" s="155"/>
      <c r="R8" s="153">
        <f t="shared" si="3"/>
        <v>0</v>
      </c>
      <c r="S8" s="153">
        <f t="shared" si="4"/>
        <v>0</v>
      </c>
      <c r="T8" s="131">
        <f t="shared" si="5"/>
        <v>0</v>
      </c>
      <c r="U8" s="131">
        <f t="shared" si="6"/>
        <v>0</v>
      </c>
      <c r="V8" s="146">
        <f t="shared" si="7"/>
      </c>
    </row>
    <row r="9" spans="1:22" s="145" customFormat="1" ht="13.5" customHeight="1">
      <c r="A9" s="111"/>
      <c r="B9" s="153">
        <f t="shared" si="0"/>
        <v>0</v>
      </c>
      <c r="C9" s="155"/>
      <c r="D9" s="131"/>
      <c r="E9" s="131"/>
      <c r="F9" s="155"/>
      <c r="G9" s="155"/>
      <c r="H9" s="155"/>
      <c r="I9" s="155"/>
      <c r="J9" s="155"/>
      <c r="K9" s="153">
        <f t="shared" si="1"/>
        <v>0</v>
      </c>
      <c r="L9" s="155"/>
      <c r="M9" s="131"/>
      <c r="N9" s="155"/>
      <c r="O9" s="153">
        <f t="shared" si="2"/>
        <v>0</v>
      </c>
      <c r="P9" s="155"/>
      <c r="Q9" s="155"/>
      <c r="R9" s="153">
        <f t="shared" si="3"/>
        <v>0</v>
      </c>
      <c r="S9" s="153">
        <f t="shared" si="4"/>
        <v>0</v>
      </c>
      <c r="T9" s="131">
        <f t="shared" si="5"/>
        <v>0</v>
      </c>
      <c r="U9" s="131">
        <f t="shared" si="6"/>
        <v>0</v>
      </c>
      <c r="V9" s="146">
        <f t="shared" si="7"/>
      </c>
    </row>
    <row r="10" spans="1:22" s="145" customFormat="1" ht="13.5" customHeight="1">
      <c r="A10" s="111"/>
      <c r="B10" s="153">
        <f t="shared" si="0"/>
        <v>0</v>
      </c>
      <c r="C10" s="155"/>
      <c r="D10" s="131"/>
      <c r="E10" s="131"/>
      <c r="F10" s="155"/>
      <c r="G10" s="155"/>
      <c r="H10" s="155"/>
      <c r="I10" s="155"/>
      <c r="J10" s="155"/>
      <c r="K10" s="153">
        <f t="shared" si="1"/>
        <v>0</v>
      </c>
      <c r="L10" s="155"/>
      <c r="M10" s="131"/>
      <c r="N10" s="155"/>
      <c r="O10" s="153">
        <f t="shared" si="2"/>
        <v>0</v>
      </c>
      <c r="P10" s="155"/>
      <c r="Q10" s="155"/>
      <c r="R10" s="153">
        <f t="shared" si="3"/>
        <v>0</v>
      </c>
      <c r="S10" s="153">
        <f t="shared" si="4"/>
        <v>0</v>
      </c>
      <c r="T10" s="131">
        <f t="shared" si="5"/>
        <v>0</v>
      </c>
      <c r="U10" s="131">
        <f t="shared" si="6"/>
        <v>0</v>
      </c>
      <c r="V10" s="146">
        <f t="shared" si="7"/>
      </c>
    </row>
    <row r="11" spans="1:22" s="145" customFormat="1" ht="13.5" customHeight="1">
      <c r="A11" s="114"/>
      <c r="B11" s="153">
        <f t="shared" si="0"/>
        <v>0</v>
      </c>
      <c r="C11" s="155"/>
      <c r="D11" s="131"/>
      <c r="E11" s="131"/>
      <c r="F11" s="155"/>
      <c r="G11" s="155"/>
      <c r="H11" s="155"/>
      <c r="I11" s="155"/>
      <c r="J11" s="155"/>
      <c r="K11" s="153">
        <f t="shared" si="1"/>
        <v>0</v>
      </c>
      <c r="L11" s="155"/>
      <c r="M11" s="131"/>
      <c r="N11" s="155"/>
      <c r="O11" s="153">
        <f t="shared" si="2"/>
        <v>0</v>
      </c>
      <c r="P11" s="155"/>
      <c r="Q11" s="155"/>
      <c r="R11" s="153">
        <f t="shared" si="3"/>
        <v>0</v>
      </c>
      <c r="S11" s="153">
        <f t="shared" si="4"/>
        <v>0</v>
      </c>
      <c r="T11" s="131">
        <f t="shared" si="5"/>
        <v>0</v>
      </c>
      <c r="U11" s="131">
        <f t="shared" si="6"/>
        <v>0</v>
      </c>
      <c r="V11" s="146">
        <f t="shared" si="7"/>
      </c>
    </row>
    <row r="12" spans="1:22" s="145" customFormat="1" ht="13.5" customHeight="1">
      <c r="A12" s="111"/>
      <c r="B12" s="153">
        <f t="shared" si="0"/>
        <v>0</v>
      </c>
      <c r="C12" s="155"/>
      <c r="D12" s="131"/>
      <c r="E12" s="131"/>
      <c r="F12" s="155"/>
      <c r="G12" s="155"/>
      <c r="H12" s="155"/>
      <c r="I12" s="155"/>
      <c r="J12" s="155"/>
      <c r="K12" s="153">
        <f t="shared" si="1"/>
        <v>0</v>
      </c>
      <c r="L12" s="155"/>
      <c r="M12" s="131"/>
      <c r="N12" s="155"/>
      <c r="O12" s="153">
        <f t="shared" si="2"/>
        <v>0</v>
      </c>
      <c r="P12" s="155"/>
      <c r="Q12" s="155"/>
      <c r="R12" s="153">
        <f t="shared" si="3"/>
        <v>0</v>
      </c>
      <c r="S12" s="153">
        <f t="shared" si="4"/>
        <v>0</v>
      </c>
      <c r="T12" s="131">
        <f t="shared" si="5"/>
        <v>0</v>
      </c>
      <c r="U12" s="131">
        <f t="shared" si="6"/>
        <v>0</v>
      </c>
      <c r="V12" s="146">
        <f t="shared" si="7"/>
      </c>
    </row>
    <row r="13" spans="1:22" s="145" customFormat="1" ht="13.5" customHeight="1">
      <c r="A13" s="116"/>
      <c r="B13" s="153">
        <f t="shared" si="0"/>
        <v>0</v>
      </c>
      <c r="C13" s="155"/>
      <c r="D13" s="131"/>
      <c r="E13" s="131"/>
      <c r="F13" s="155"/>
      <c r="G13" s="155"/>
      <c r="H13" s="155"/>
      <c r="I13" s="155"/>
      <c r="J13" s="155"/>
      <c r="K13" s="153">
        <f t="shared" si="1"/>
        <v>0</v>
      </c>
      <c r="L13" s="155"/>
      <c r="M13" s="131"/>
      <c r="N13" s="155"/>
      <c r="O13" s="153">
        <f t="shared" si="2"/>
        <v>0</v>
      </c>
      <c r="P13" s="155"/>
      <c r="Q13" s="155"/>
      <c r="R13" s="153">
        <f t="shared" si="3"/>
        <v>0</v>
      </c>
      <c r="S13" s="153">
        <f t="shared" si="4"/>
        <v>0</v>
      </c>
      <c r="T13" s="131">
        <f t="shared" si="5"/>
        <v>0</v>
      </c>
      <c r="U13" s="131">
        <f t="shared" si="6"/>
        <v>0</v>
      </c>
      <c r="V13" s="146">
        <f t="shared" si="7"/>
      </c>
    </row>
    <row r="14" spans="1:22" s="145" customFormat="1" ht="13.5" customHeight="1">
      <c r="A14" s="111"/>
      <c r="B14" s="153">
        <f t="shared" si="0"/>
        <v>0</v>
      </c>
      <c r="C14" s="155"/>
      <c r="D14" s="131"/>
      <c r="E14" s="131"/>
      <c r="F14" s="155"/>
      <c r="G14" s="155"/>
      <c r="H14" s="155"/>
      <c r="I14" s="155"/>
      <c r="J14" s="155"/>
      <c r="K14" s="153">
        <f t="shared" si="1"/>
        <v>0</v>
      </c>
      <c r="L14" s="155"/>
      <c r="M14" s="131"/>
      <c r="N14" s="155"/>
      <c r="O14" s="153">
        <f t="shared" si="2"/>
        <v>0</v>
      </c>
      <c r="P14" s="155"/>
      <c r="Q14" s="155"/>
      <c r="R14" s="153">
        <f t="shared" si="3"/>
        <v>0</v>
      </c>
      <c r="S14" s="153">
        <f t="shared" si="4"/>
        <v>0</v>
      </c>
      <c r="T14" s="131">
        <f t="shared" si="5"/>
        <v>0</v>
      </c>
      <c r="U14" s="131">
        <f t="shared" si="6"/>
        <v>0</v>
      </c>
      <c r="V14" s="146">
        <f t="shared" si="7"/>
      </c>
    </row>
    <row r="15" spans="1:22" s="145" customFormat="1" ht="13.5" customHeight="1">
      <c r="A15" s="117"/>
      <c r="B15" s="153">
        <f t="shared" si="0"/>
        <v>0</v>
      </c>
      <c r="C15" s="155"/>
      <c r="D15" s="131"/>
      <c r="E15" s="131"/>
      <c r="F15" s="155"/>
      <c r="G15" s="155"/>
      <c r="H15" s="155"/>
      <c r="I15" s="155"/>
      <c r="J15" s="155"/>
      <c r="K15" s="153">
        <f t="shared" si="1"/>
        <v>0</v>
      </c>
      <c r="L15" s="155"/>
      <c r="M15" s="131"/>
      <c r="N15" s="155"/>
      <c r="O15" s="153">
        <f t="shared" si="2"/>
        <v>0</v>
      </c>
      <c r="P15" s="155"/>
      <c r="Q15" s="155"/>
      <c r="R15" s="153">
        <f t="shared" si="3"/>
        <v>0</v>
      </c>
      <c r="S15" s="153">
        <f t="shared" si="4"/>
        <v>0</v>
      </c>
      <c r="T15" s="131">
        <f t="shared" si="5"/>
        <v>0</v>
      </c>
      <c r="U15" s="131">
        <f t="shared" si="6"/>
        <v>0</v>
      </c>
      <c r="V15" s="146">
        <f t="shared" si="7"/>
      </c>
    </row>
    <row r="16" spans="1:22" s="145" customFormat="1" ht="13.5" customHeight="1">
      <c r="A16" s="117"/>
      <c r="B16" s="153">
        <f t="shared" si="0"/>
        <v>0</v>
      </c>
      <c r="C16" s="155"/>
      <c r="D16" s="131"/>
      <c r="E16" s="131"/>
      <c r="F16" s="155"/>
      <c r="G16" s="155"/>
      <c r="H16" s="155"/>
      <c r="I16" s="155"/>
      <c r="J16" s="155"/>
      <c r="K16" s="153">
        <f t="shared" si="1"/>
        <v>0</v>
      </c>
      <c r="L16" s="155"/>
      <c r="M16" s="131"/>
      <c r="N16" s="155"/>
      <c r="O16" s="153">
        <f t="shared" si="2"/>
        <v>0</v>
      </c>
      <c r="P16" s="155"/>
      <c r="Q16" s="155"/>
      <c r="R16" s="153">
        <f t="shared" si="3"/>
        <v>0</v>
      </c>
      <c r="S16" s="153">
        <f t="shared" si="4"/>
        <v>0</v>
      </c>
      <c r="T16" s="131">
        <f t="shared" si="5"/>
        <v>0</v>
      </c>
      <c r="U16" s="131">
        <f t="shared" si="6"/>
        <v>0</v>
      </c>
      <c r="V16" s="146">
        <f t="shared" si="7"/>
      </c>
    </row>
    <row r="17" spans="1:22" s="145" customFormat="1" ht="13.5" customHeight="1">
      <c r="A17" s="117"/>
      <c r="B17" s="153">
        <f t="shared" si="0"/>
        <v>0</v>
      </c>
      <c r="C17" s="155"/>
      <c r="D17" s="131"/>
      <c r="E17" s="131"/>
      <c r="F17" s="155"/>
      <c r="G17" s="155"/>
      <c r="H17" s="155"/>
      <c r="I17" s="155"/>
      <c r="J17" s="155"/>
      <c r="K17" s="153">
        <f t="shared" si="1"/>
        <v>0</v>
      </c>
      <c r="L17" s="155"/>
      <c r="M17" s="131"/>
      <c r="N17" s="155"/>
      <c r="O17" s="153">
        <f t="shared" si="2"/>
        <v>0</v>
      </c>
      <c r="P17" s="155"/>
      <c r="Q17" s="155"/>
      <c r="R17" s="153">
        <f t="shared" si="3"/>
        <v>0</v>
      </c>
      <c r="S17" s="153">
        <f t="shared" si="4"/>
        <v>0</v>
      </c>
      <c r="T17" s="131">
        <f t="shared" si="5"/>
        <v>0</v>
      </c>
      <c r="U17" s="131">
        <f t="shared" si="6"/>
        <v>0</v>
      </c>
      <c r="V17" s="146">
        <f t="shared" si="7"/>
      </c>
    </row>
  </sheetData>
  <sheetProtection/>
  <mergeCells count="5">
    <mergeCell ref="A1:U1"/>
    <mergeCell ref="B3:U3"/>
    <mergeCell ref="K4:R4"/>
    <mergeCell ref="S4:U4"/>
    <mergeCell ref="A3:A5"/>
  </mergeCells>
  <printOptions horizontalCentered="1" verticalCentered="1"/>
  <pageMargins left="0.17" right="0.17" top="0.35" bottom="0.31" header="0.2" footer="0.16"/>
  <pageSetup firstPageNumber="3" useFirstPageNumber="1" horizontalDpi="600" verticalDpi="600" orientation="landscape" paperSize="9" scale="95"/>
  <legacyDrawing r:id="rId2"/>
</worksheet>
</file>

<file path=xl/worksheets/sheet3.xml><?xml version="1.0" encoding="utf-8"?>
<worksheet xmlns="http://schemas.openxmlformats.org/spreadsheetml/2006/main" xmlns:r="http://schemas.openxmlformats.org/officeDocument/2006/relationships">
  <dimension ref="A1:K16"/>
  <sheetViews>
    <sheetView zoomScale="145" zoomScaleNormal="145" workbookViewId="0" topLeftCell="A1">
      <selection activeCell="I11" sqref="I11"/>
    </sheetView>
  </sheetViews>
  <sheetFormatPr defaultColWidth="9.00390625" defaultRowHeight="14.25"/>
  <cols>
    <col min="1" max="1" width="17.50390625" style="134" customWidth="1"/>
    <col min="2" max="16384" width="9.00390625" style="134" customWidth="1"/>
  </cols>
  <sheetData>
    <row r="1" spans="1:11" ht="27">
      <c r="A1" s="135" t="s">
        <v>43</v>
      </c>
      <c r="B1" s="135"/>
      <c r="C1" s="135"/>
      <c r="D1" s="135"/>
      <c r="E1" s="135"/>
      <c r="F1" s="135"/>
      <c r="G1" s="135"/>
      <c r="H1" s="135"/>
      <c r="I1" s="135"/>
      <c r="J1" s="135"/>
      <c r="K1" s="135"/>
    </row>
    <row r="3" spans="1:11" ht="14.25">
      <c r="A3" s="136" t="s">
        <v>2</v>
      </c>
      <c r="B3" s="136" t="s">
        <v>44</v>
      </c>
      <c r="C3" s="136"/>
      <c r="D3" s="136"/>
      <c r="E3" s="136"/>
      <c r="F3" s="136"/>
      <c r="G3" s="136" t="s">
        <v>45</v>
      </c>
      <c r="H3" s="136"/>
      <c r="I3" s="136"/>
      <c r="J3" s="136"/>
      <c r="K3" s="136" t="s">
        <v>46</v>
      </c>
    </row>
    <row r="4" spans="1:11" ht="24">
      <c r="A4" s="137"/>
      <c r="B4" s="137" t="s">
        <v>47</v>
      </c>
      <c r="C4" s="137" t="s">
        <v>48</v>
      </c>
      <c r="D4" s="137" t="s">
        <v>49</v>
      </c>
      <c r="E4" s="138" t="s">
        <v>50</v>
      </c>
      <c r="F4" s="138" t="s">
        <v>51</v>
      </c>
      <c r="G4" s="137" t="s">
        <v>47</v>
      </c>
      <c r="H4" s="139" t="s">
        <v>52</v>
      </c>
      <c r="I4" s="139" t="s">
        <v>53</v>
      </c>
      <c r="J4" s="139" t="s">
        <v>54</v>
      </c>
      <c r="K4" s="137"/>
    </row>
    <row r="5" spans="1:11" ht="14.25">
      <c r="A5" s="70" t="s">
        <v>31</v>
      </c>
      <c r="B5" s="140">
        <f>SUM(C5:E5)-F5</f>
        <v>2199</v>
      </c>
      <c r="C5" s="141">
        <v>4401</v>
      </c>
      <c r="D5" s="141">
        <v>-60</v>
      </c>
      <c r="E5" s="141">
        <v>-2063</v>
      </c>
      <c r="F5" s="141">
        <v>79</v>
      </c>
      <c r="G5" s="142">
        <f>SUM(H5:J5)</f>
        <v>431</v>
      </c>
      <c r="H5" s="141">
        <v>195</v>
      </c>
      <c r="I5" s="141">
        <v>1</v>
      </c>
      <c r="J5" s="141">
        <v>235</v>
      </c>
      <c r="K5" s="143">
        <f>ROUND(B5*10000/G5,0)</f>
        <v>51021</v>
      </c>
    </row>
    <row r="6" spans="1:11" ht="14.25">
      <c r="A6" s="72"/>
      <c r="B6" s="140">
        <f aca="true" t="shared" si="0" ref="B6:B16">SUM(C6:E6)-F6</f>
        <v>0</v>
      </c>
      <c r="C6" s="141"/>
      <c r="D6" s="141"/>
      <c r="E6" s="141"/>
      <c r="F6" s="141"/>
      <c r="G6" s="142">
        <f aca="true" t="shared" si="1" ref="G6:G16">SUM(H6:J6)</f>
        <v>0</v>
      </c>
      <c r="H6" s="141"/>
      <c r="I6" s="141"/>
      <c r="J6" s="141"/>
      <c r="K6" s="143" t="e">
        <f aca="true" t="shared" si="2" ref="K6:K16">ROUND(B6*10000/G6,0)</f>
        <v>#DIV/0!</v>
      </c>
    </row>
    <row r="7" spans="1:11" ht="14.25">
      <c r="A7" s="72"/>
      <c r="B7" s="140">
        <f t="shared" si="0"/>
        <v>0</v>
      </c>
      <c r="C7" s="141"/>
      <c r="D7" s="141"/>
      <c r="E7" s="141"/>
      <c r="F7" s="141"/>
      <c r="G7" s="142">
        <f t="shared" si="1"/>
        <v>0</v>
      </c>
      <c r="H7" s="141"/>
      <c r="I7" s="141"/>
      <c r="J7" s="141"/>
      <c r="K7" s="143" t="e">
        <f t="shared" si="2"/>
        <v>#DIV/0!</v>
      </c>
    </row>
    <row r="8" spans="1:11" ht="14.25">
      <c r="A8" s="72"/>
      <c r="B8" s="140">
        <f t="shared" si="0"/>
        <v>0</v>
      </c>
      <c r="C8" s="141"/>
      <c r="D8" s="141"/>
      <c r="E8" s="141"/>
      <c r="F8" s="141"/>
      <c r="G8" s="142">
        <f t="shared" si="1"/>
        <v>0</v>
      </c>
      <c r="H8" s="141"/>
      <c r="I8" s="141"/>
      <c r="J8" s="141"/>
      <c r="K8" s="143" t="e">
        <f t="shared" si="2"/>
        <v>#DIV/0!</v>
      </c>
    </row>
    <row r="9" spans="1:11" ht="14.25">
      <c r="A9" s="72"/>
      <c r="B9" s="140">
        <f t="shared" si="0"/>
        <v>0</v>
      </c>
      <c r="C9" s="141"/>
      <c r="D9" s="141"/>
      <c r="E9" s="141"/>
      <c r="F9" s="141"/>
      <c r="G9" s="142">
        <f t="shared" si="1"/>
        <v>0</v>
      </c>
      <c r="H9" s="141"/>
      <c r="I9" s="141"/>
      <c r="J9" s="141"/>
      <c r="K9" s="143" t="e">
        <f t="shared" si="2"/>
        <v>#DIV/0!</v>
      </c>
    </row>
    <row r="10" spans="1:11" ht="14.25">
      <c r="A10" s="72"/>
      <c r="B10" s="140">
        <f t="shared" si="0"/>
        <v>0</v>
      </c>
      <c r="C10" s="141"/>
      <c r="D10" s="141"/>
      <c r="E10" s="141"/>
      <c r="F10" s="141"/>
      <c r="G10" s="142">
        <f t="shared" si="1"/>
        <v>0</v>
      </c>
      <c r="H10" s="141"/>
      <c r="I10" s="141"/>
      <c r="J10" s="141"/>
      <c r="K10" s="143" t="e">
        <f t="shared" si="2"/>
        <v>#DIV/0!</v>
      </c>
    </row>
    <row r="11" spans="1:11" ht="14.25">
      <c r="A11" s="72"/>
      <c r="B11" s="140">
        <f t="shared" si="0"/>
        <v>0</v>
      </c>
      <c r="C11" s="141"/>
      <c r="D11" s="141"/>
      <c r="E11" s="141"/>
      <c r="F11" s="141"/>
      <c r="G11" s="142">
        <f t="shared" si="1"/>
        <v>0</v>
      </c>
      <c r="H11" s="141"/>
      <c r="I11" s="141"/>
      <c r="J11" s="141"/>
      <c r="K11" s="143" t="e">
        <f t="shared" si="2"/>
        <v>#DIV/0!</v>
      </c>
    </row>
    <row r="12" spans="1:11" ht="14.25">
      <c r="A12" s="72"/>
      <c r="B12" s="140">
        <f t="shared" si="0"/>
        <v>0</v>
      </c>
      <c r="C12" s="141"/>
      <c r="D12" s="141"/>
      <c r="E12" s="141"/>
      <c r="F12" s="141"/>
      <c r="G12" s="142">
        <f t="shared" si="1"/>
        <v>0</v>
      </c>
      <c r="H12" s="141"/>
      <c r="I12" s="141"/>
      <c r="J12" s="141"/>
      <c r="K12" s="143" t="e">
        <f t="shared" si="2"/>
        <v>#DIV/0!</v>
      </c>
    </row>
    <row r="13" spans="1:11" ht="14.25">
      <c r="A13" s="72"/>
      <c r="B13" s="140">
        <f t="shared" si="0"/>
        <v>0</v>
      </c>
      <c r="C13" s="141"/>
      <c r="D13" s="141"/>
      <c r="E13" s="141"/>
      <c r="F13" s="141"/>
      <c r="G13" s="142">
        <f t="shared" si="1"/>
        <v>0</v>
      </c>
      <c r="H13" s="141"/>
      <c r="I13" s="141"/>
      <c r="J13" s="141"/>
      <c r="K13" s="143" t="e">
        <f t="shared" si="2"/>
        <v>#DIV/0!</v>
      </c>
    </row>
    <row r="14" spans="1:11" ht="14.25">
      <c r="A14" s="72"/>
      <c r="B14" s="140">
        <f t="shared" si="0"/>
        <v>0</v>
      </c>
      <c r="C14" s="141"/>
      <c r="D14" s="141"/>
      <c r="E14" s="141"/>
      <c r="F14" s="141"/>
      <c r="G14" s="142">
        <f t="shared" si="1"/>
        <v>0</v>
      </c>
      <c r="H14" s="141"/>
      <c r="I14" s="141"/>
      <c r="J14" s="141"/>
      <c r="K14" s="143" t="e">
        <f t="shared" si="2"/>
        <v>#DIV/0!</v>
      </c>
    </row>
    <row r="15" spans="1:11" ht="14.25">
      <c r="A15" s="72"/>
      <c r="B15" s="140">
        <f t="shared" si="0"/>
        <v>0</v>
      </c>
      <c r="C15" s="141"/>
      <c r="D15" s="141"/>
      <c r="E15" s="141"/>
      <c r="F15" s="141"/>
      <c r="G15" s="142">
        <f t="shared" si="1"/>
        <v>0</v>
      </c>
      <c r="H15" s="141"/>
      <c r="I15" s="141"/>
      <c r="J15" s="141"/>
      <c r="K15" s="143" t="e">
        <f t="shared" si="2"/>
        <v>#DIV/0!</v>
      </c>
    </row>
    <row r="16" spans="1:11" ht="14.25">
      <c r="A16" s="72"/>
      <c r="B16" s="140">
        <f t="shared" si="0"/>
        <v>0</v>
      </c>
      <c r="C16" s="141"/>
      <c r="D16" s="141"/>
      <c r="E16" s="141"/>
      <c r="F16" s="141"/>
      <c r="G16" s="142">
        <f t="shared" si="1"/>
        <v>0</v>
      </c>
      <c r="H16" s="141"/>
      <c r="I16" s="141"/>
      <c r="J16" s="141"/>
      <c r="K16" s="143" t="e">
        <f t="shared" si="2"/>
        <v>#DIV/0!</v>
      </c>
    </row>
  </sheetData>
  <sheetProtection/>
  <mergeCells count="5">
    <mergeCell ref="A1:K1"/>
    <mergeCell ref="B3:F3"/>
    <mergeCell ref="G3:J3"/>
    <mergeCell ref="A3:A4"/>
    <mergeCell ref="K3:K4"/>
  </mergeCells>
  <printOptions horizontalCentered="1" verticalCentered="1"/>
  <pageMargins left="0.71" right="0.71"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E17"/>
  <sheetViews>
    <sheetView tabSelected="1" zoomScale="130" zoomScaleNormal="130" workbookViewId="0" topLeftCell="A1">
      <pane xSplit="1" ySplit="5" topLeftCell="B6" activePane="bottomRight" state="frozen"/>
      <selection pane="bottomRight" activeCell="J3" sqref="J3:AE3"/>
    </sheetView>
  </sheetViews>
  <sheetFormatPr defaultColWidth="9.00390625" defaultRowHeight="14.25"/>
  <cols>
    <col min="1" max="1" width="13.25390625" style="101" customWidth="1"/>
    <col min="2" max="2" width="6.625" style="102" customWidth="1"/>
    <col min="3" max="3" width="6.375" style="102" customWidth="1"/>
    <col min="4" max="4" width="6.875" style="102" customWidth="1"/>
    <col min="5" max="6" width="6.625" style="102" customWidth="1"/>
    <col min="7" max="8" width="6.625" style="102" hidden="1" customWidth="1"/>
    <col min="9" max="9" width="7.75390625" style="102" hidden="1" customWidth="1"/>
    <col min="10" max="10" width="6.625" style="102" hidden="1" customWidth="1"/>
    <col min="11" max="12" width="6.625" style="102" customWidth="1"/>
    <col min="13" max="13" width="6.875" style="102" customWidth="1"/>
    <col min="14" max="15" width="6.625" style="102" hidden="1" customWidth="1"/>
    <col min="16" max="17" width="6.625" style="102" customWidth="1"/>
    <col min="18" max="25" width="6.625" style="102" hidden="1" customWidth="1"/>
    <col min="26" max="27" width="6.625" style="102" customWidth="1"/>
    <col min="28" max="28" width="7.25390625" style="102" customWidth="1"/>
    <col min="29" max="29" width="7.75390625" style="103" customWidth="1"/>
    <col min="30" max="30" width="7.125" style="103" customWidth="1"/>
    <col min="31" max="31" width="6.625" style="103" customWidth="1"/>
    <col min="32" max="16384" width="9.00390625" style="103" customWidth="1"/>
  </cols>
  <sheetData>
    <row r="1" spans="1:31" ht="27.75" customHeight="1">
      <c r="A1" s="104" t="s">
        <v>55</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ht="16.5" customHeight="1">
      <c r="A2" s="105"/>
      <c r="O2" s="118"/>
      <c r="AE2" s="118" t="s">
        <v>1</v>
      </c>
    </row>
    <row r="3" spans="1:31" ht="24.75" customHeight="1">
      <c r="A3" s="106" t="s">
        <v>2</v>
      </c>
      <c r="B3" s="107" t="s">
        <v>47</v>
      </c>
      <c r="C3" s="120" t="s">
        <v>56</v>
      </c>
      <c r="D3" s="121"/>
      <c r="E3" s="121"/>
      <c r="F3" s="121"/>
      <c r="G3" s="121"/>
      <c r="H3" s="121"/>
      <c r="I3" s="125"/>
      <c r="J3" s="126" t="s">
        <v>57</v>
      </c>
      <c r="K3" s="126"/>
      <c r="L3" s="126"/>
      <c r="M3" s="126"/>
      <c r="N3" s="126"/>
      <c r="O3" s="126"/>
      <c r="P3" s="126"/>
      <c r="Q3" s="126"/>
      <c r="R3" s="126"/>
      <c r="S3" s="126"/>
      <c r="T3" s="126"/>
      <c r="U3" s="126"/>
      <c r="V3" s="126"/>
      <c r="W3" s="126"/>
      <c r="X3" s="126"/>
      <c r="Y3" s="126"/>
      <c r="Z3" s="126"/>
      <c r="AA3" s="126"/>
      <c r="AB3" s="126"/>
      <c r="AC3" s="126"/>
      <c r="AD3" s="126"/>
      <c r="AE3" s="126"/>
    </row>
    <row r="4" spans="1:31" s="119" customFormat="1" ht="27" customHeight="1">
      <c r="A4" s="106"/>
      <c r="B4" s="107"/>
      <c r="C4" s="107" t="s">
        <v>58</v>
      </c>
      <c r="D4" s="107" t="s">
        <v>59</v>
      </c>
      <c r="E4" s="107" t="s">
        <v>60</v>
      </c>
      <c r="F4" s="107" t="s">
        <v>61</v>
      </c>
      <c r="G4" s="107" t="s">
        <v>62</v>
      </c>
      <c r="H4" s="122" t="s">
        <v>63</v>
      </c>
      <c r="I4" s="122" t="s">
        <v>64</v>
      </c>
      <c r="J4" s="107" t="s">
        <v>65</v>
      </c>
      <c r="K4" s="107" t="s">
        <v>66</v>
      </c>
      <c r="L4" s="127" t="s">
        <v>67</v>
      </c>
      <c r="M4" s="128" t="s">
        <v>68</v>
      </c>
      <c r="N4" s="127" t="s">
        <v>69</v>
      </c>
      <c r="O4" s="107" t="s">
        <v>70</v>
      </c>
      <c r="P4" s="128" t="s">
        <v>71</v>
      </c>
      <c r="Q4" s="128" t="s">
        <v>72</v>
      </c>
      <c r="R4" s="128" t="s">
        <v>73</v>
      </c>
      <c r="S4" s="128" t="s">
        <v>74</v>
      </c>
      <c r="T4" s="128" t="s">
        <v>75</v>
      </c>
      <c r="U4" s="127" t="s">
        <v>76</v>
      </c>
      <c r="V4" s="127" t="s">
        <v>77</v>
      </c>
      <c r="W4" s="128" t="s">
        <v>78</v>
      </c>
      <c r="X4" s="128" t="s">
        <v>79</v>
      </c>
      <c r="Y4" s="128" t="s">
        <v>80</v>
      </c>
      <c r="Z4" s="128" t="s">
        <v>81</v>
      </c>
      <c r="AA4" s="127" t="s">
        <v>82</v>
      </c>
      <c r="AB4" s="107" t="s">
        <v>83</v>
      </c>
      <c r="AC4" s="107"/>
      <c r="AD4" s="107"/>
      <c r="AE4" s="107"/>
    </row>
    <row r="5" spans="1:31" s="119" customFormat="1" ht="49.5" customHeight="1">
      <c r="A5" s="106"/>
      <c r="B5" s="107"/>
      <c r="C5" s="107"/>
      <c r="D5" s="107"/>
      <c r="E5" s="107"/>
      <c r="F5" s="107"/>
      <c r="G5" s="107"/>
      <c r="H5" s="123"/>
      <c r="I5" s="123"/>
      <c r="J5" s="107"/>
      <c r="K5" s="107"/>
      <c r="L5" s="127"/>
      <c r="M5" s="129"/>
      <c r="N5" s="127"/>
      <c r="O5" s="107"/>
      <c r="P5" s="129"/>
      <c r="Q5" s="129"/>
      <c r="R5" s="129"/>
      <c r="S5" s="129"/>
      <c r="T5" s="129"/>
      <c r="U5" s="127"/>
      <c r="V5" s="127"/>
      <c r="W5" s="129"/>
      <c r="X5" s="129"/>
      <c r="Y5" s="129"/>
      <c r="Z5" s="129"/>
      <c r="AA5" s="127"/>
      <c r="AB5" s="107" t="s">
        <v>84</v>
      </c>
      <c r="AC5" s="130" t="s">
        <v>85</v>
      </c>
      <c r="AD5" s="130" t="s">
        <v>86</v>
      </c>
      <c r="AE5" s="130" t="s">
        <v>87</v>
      </c>
    </row>
    <row r="6" spans="1:31" s="99" customFormat="1" ht="13.5" customHeight="1">
      <c r="A6" s="70" t="s">
        <v>31</v>
      </c>
      <c r="B6" s="109">
        <f>SUM(C6:AB6)</f>
        <v>-2123</v>
      </c>
      <c r="C6" s="110"/>
      <c r="D6" s="109">
        <v>-94</v>
      </c>
      <c r="E6" s="109">
        <v>34</v>
      </c>
      <c r="F6" s="109"/>
      <c r="G6" s="109"/>
      <c r="H6" s="109"/>
      <c r="I6" s="109"/>
      <c r="J6" s="109"/>
      <c r="K6" s="109">
        <v>584</v>
      </c>
      <c r="L6" s="109">
        <v>105</v>
      </c>
      <c r="M6" s="109">
        <v>300</v>
      </c>
      <c r="N6" s="109"/>
      <c r="O6" s="109"/>
      <c r="P6" s="109"/>
      <c r="Q6" s="109"/>
      <c r="R6" s="109"/>
      <c r="S6" s="109"/>
      <c r="T6" s="109"/>
      <c r="U6" s="109"/>
      <c r="V6" s="109"/>
      <c r="W6" s="109"/>
      <c r="X6" s="109"/>
      <c r="Y6" s="109"/>
      <c r="Z6" s="109"/>
      <c r="AA6" s="109"/>
      <c r="AB6" s="109">
        <f>SUM(AC6:AE6)</f>
        <v>-3052</v>
      </c>
      <c r="AC6" s="131">
        <v>331</v>
      </c>
      <c r="AD6" s="131">
        <v>-3383</v>
      </c>
      <c r="AE6" s="131"/>
    </row>
    <row r="7" spans="1:31" s="80" customFormat="1" ht="13.5" customHeight="1">
      <c r="A7" s="111"/>
      <c r="B7" s="109">
        <f aca="true" t="shared" si="0" ref="B7:B16">SUM(C7:AB7)</f>
        <v>0</v>
      </c>
      <c r="C7" s="112"/>
      <c r="D7" s="113"/>
      <c r="E7" s="113"/>
      <c r="F7" s="113"/>
      <c r="G7" s="109"/>
      <c r="H7" s="109"/>
      <c r="I7" s="109"/>
      <c r="J7" s="109"/>
      <c r="K7" s="113"/>
      <c r="L7" s="109"/>
      <c r="M7" s="109"/>
      <c r="N7" s="109"/>
      <c r="O7" s="109"/>
      <c r="P7" s="113"/>
      <c r="Q7" s="113"/>
      <c r="R7" s="113"/>
      <c r="S7" s="113"/>
      <c r="T7" s="113"/>
      <c r="U7" s="113"/>
      <c r="V7" s="113"/>
      <c r="W7" s="113"/>
      <c r="X7" s="113"/>
      <c r="Y7" s="113"/>
      <c r="Z7" s="113"/>
      <c r="AA7" s="113"/>
      <c r="AB7" s="109">
        <f aca="true" t="shared" si="1" ref="AB7:AB16">SUM(AC7:AE7)</f>
        <v>0</v>
      </c>
      <c r="AC7" s="132"/>
      <c r="AD7" s="132"/>
      <c r="AE7" s="132"/>
    </row>
    <row r="8" spans="1:31" s="80" customFormat="1" ht="13.5" customHeight="1">
      <c r="A8" s="111"/>
      <c r="B8" s="109">
        <f t="shared" si="0"/>
        <v>0</v>
      </c>
      <c r="C8" s="112"/>
      <c r="D8" s="113"/>
      <c r="E8" s="113"/>
      <c r="F8" s="113"/>
      <c r="G8" s="109"/>
      <c r="H8" s="109"/>
      <c r="I8" s="109"/>
      <c r="J8" s="109"/>
      <c r="K8" s="113"/>
      <c r="L8" s="109"/>
      <c r="M8" s="109"/>
      <c r="N8" s="109"/>
      <c r="O8" s="109"/>
      <c r="P8" s="113"/>
      <c r="Q8" s="113"/>
      <c r="R8" s="113"/>
      <c r="S8" s="113"/>
      <c r="T8" s="113"/>
      <c r="U8" s="113"/>
      <c r="V8" s="113"/>
      <c r="W8" s="113"/>
      <c r="X8" s="113"/>
      <c r="Y8" s="113"/>
      <c r="Z8" s="113"/>
      <c r="AA8" s="113"/>
      <c r="AB8" s="109">
        <f t="shared" si="1"/>
        <v>0</v>
      </c>
      <c r="AC8" s="132"/>
      <c r="AD8" s="132"/>
      <c r="AE8" s="132"/>
    </row>
    <row r="9" spans="1:31" s="80" customFormat="1" ht="13.5" customHeight="1">
      <c r="A9" s="111"/>
      <c r="B9" s="109">
        <f t="shared" si="0"/>
        <v>0</v>
      </c>
      <c r="C9" s="112"/>
      <c r="D9" s="113"/>
      <c r="E9" s="113"/>
      <c r="F9" s="113"/>
      <c r="G9" s="109"/>
      <c r="H9" s="109"/>
      <c r="I9" s="109"/>
      <c r="J9" s="109"/>
      <c r="K9" s="113"/>
      <c r="L9" s="109"/>
      <c r="M9" s="109"/>
      <c r="N9" s="109"/>
      <c r="O9" s="109"/>
      <c r="P9" s="113"/>
      <c r="Q9" s="113"/>
      <c r="R9" s="113"/>
      <c r="S9" s="113"/>
      <c r="T9" s="113"/>
      <c r="U9" s="113"/>
      <c r="V9" s="113"/>
      <c r="W9" s="113"/>
      <c r="X9" s="113"/>
      <c r="Y9" s="113"/>
      <c r="Z9" s="113"/>
      <c r="AA9" s="113"/>
      <c r="AB9" s="109">
        <f t="shared" si="1"/>
        <v>0</v>
      </c>
      <c r="AC9" s="132"/>
      <c r="AD9" s="132"/>
      <c r="AE9" s="132"/>
    </row>
    <row r="10" spans="1:31" ht="13.5" customHeight="1">
      <c r="A10" s="114"/>
      <c r="B10" s="109">
        <f t="shared" si="0"/>
        <v>0</v>
      </c>
      <c r="C10" s="115"/>
      <c r="D10" s="113"/>
      <c r="E10" s="113"/>
      <c r="F10" s="113"/>
      <c r="G10" s="109"/>
      <c r="H10" s="109"/>
      <c r="I10" s="109"/>
      <c r="J10" s="109"/>
      <c r="K10" s="113"/>
      <c r="L10" s="109"/>
      <c r="M10" s="109"/>
      <c r="N10" s="109"/>
      <c r="O10" s="109"/>
      <c r="P10" s="113"/>
      <c r="Q10" s="113"/>
      <c r="R10" s="113"/>
      <c r="S10" s="113"/>
      <c r="T10" s="113"/>
      <c r="U10" s="113"/>
      <c r="V10" s="113"/>
      <c r="W10" s="113"/>
      <c r="X10" s="113"/>
      <c r="Y10" s="113"/>
      <c r="Z10" s="113"/>
      <c r="AA10" s="113"/>
      <c r="AB10" s="109">
        <f t="shared" si="1"/>
        <v>0</v>
      </c>
      <c r="AC10" s="133"/>
      <c r="AD10" s="133"/>
      <c r="AE10" s="133"/>
    </row>
    <row r="11" spans="1:31" ht="13.5" customHeight="1">
      <c r="A11" s="111"/>
      <c r="B11" s="109">
        <f t="shared" si="0"/>
        <v>0</v>
      </c>
      <c r="C11" s="112"/>
      <c r="D11" s="113"/>
      <c r="E11" s="113"/>
      <c r="F11" s="113"/>
      <c r="G11" s="109"/>
      <c r="H11" s="109"/>
      <c r="I11" s="109"/>
      <c r="J11" s="109"/>
      <c r="K11" s="113"/>
      <c r="L11" s="109"/>
      <c r="M11" s="109"/>
      <c r="N11" s="109"/>
      <c r="O11" s="109"/>
      <c r="P11" s="113"/>
      <c r="Q11" s="113"/>
      <c r="R11" s="113"/>
      <c r="S11" s="113"/>
      <c r="T11" s="113"/>
      <c r="U11" s="113"/>
      <c r="V11" s="113"/>
      <c r="W11" s="113"/>
      <c r="X11" s="113"/>
      <c r="Y11" s="113"/>
      <c r="Z11" s="113"/>
      <c r="AA11" s="113"/>
      <c r="AB11" s="109">
        <f t="shared" si="1"/>
        <v>0</v>
      </c>
      <c r="AC11" s="133"/>
      <c r="AD11" s="133"/>
      <c r="AE11" s="133"/>
    </row>
    <row r="12" spans="1:31" ht="13.5" customHeight="1">
      <c r="A12" s="116"/>
      <c r="B12" s="109">
        <f t="shared" si="0"/>
        <v>0</v>
      </c>
      <c r="C12" s="112"/>
      <c r="D12" s="113"/>
      <c r="E12" s="113"/>
      <c r="F12" s="113"/>
      <c r="G12" s="109"/>
      <c r="H12" s="109"/>
      <c r="I12" s="109"/>
      <c r="J12" s="109"/>
      <c r="K12" s="113"/>
      <c r="L12" s="109"/>
      <c r="M12" s="109"/>
      <c r="N12" s="109"/>
      <c r="O12" s="109"/>
      <c r="P12" s="113"/>
      <c r="Q12" s="113"/>
      <c r="R12" s="113"/>
      <c r="S12" s="113"/>
      <c r="T12" s="113"/>
      <c r="U12" s="113"/>
      <c r="V12" s="113"/>
      <c r="W12" s="113"/>
      <c r="X12" s="113"/>
      <c r="Y12" s="113"/>
      <c r="Z12" s="113"/>
      <c r="AA12" s="113"/>
      <c r="AB12" s="109">
        <f t="shared" si="1"/>
        <v>0</v>
      </c>
      <c r="AC12" s="133"/>
      <c r="AD12" s="133"/>
      <c r="AE12" s="133"/>
    </row>
    <row r="13" spans="1:31" ht="13.5" customHeight="1">
      <c r="A13" s="111"/>
      <c r="B13" s="109">
        <f t="shared" si="0"/>
        <v>0</v>
      </c>
      <c r="C13" s="112"/>
      <c r="D13" s="113"/>
      <c r="E13" s="113"/>
      <c r="F13" s="113"/>
      <c r="G13" s="109"/>
      <c r="H13" s="109"/>
      <c r="I13" s="109"/>
      <c r="J13" s="109"/>
      <c r="K13" s="113"/>
      <c r="L13" s="109"/>
      <c r="M13" s="109"/>
      <c r="N13" s="109"/>
      <c r="O13" s="109"/>
      <c r="P13" s="113"/>
      <c r="Q13" s="113"/>
      <c r="R13" s="113"/>
      <c r="S13" s="113"/>
      <c r="T13" s="113"/>
      <c r="U13" s="113"/>
      <c r="V13" s="113"/>
      <c r="W13" s="113"/>
      <c r="X13" s="113"/>
      <c r="Y13" s="113"/>
      <c r="Z13" s="113"/>
      <c r="AA13" s="113"/>
      <c r="AB13" s="109">
        <f t="shared" si="1"/>
        <v>0</v>
      </c>
      <c r="AC13" s="133"/>
      <c r="AD13" s="133"/>
      <c r="AE13" s="133"/>
    </row>
    <row r="14" spans="1:31" ht="13.5" customHeight="1">
      <c r="A14" s="117"/>
      <c r="B14" s="109">
        <f t="shared" si="0"/>
        <v>0</v>
      </c>
      <c r="C14" s="112"/>
      <c r="D14" s="113"/>
      <c r="E14" s="113"/>
      <c r="F14" s="113"/>
      <c r="G14" s="109"/>
      <c r="H14" s="109"/>
      <c r="I14" s="109"/>
      <c r="J14" s="109"/>
      <c r="K14" s="113"/>
      <c r="L14" s="109"/>
      <c r="M14" s="109"/>
      <c r="N14" s="109"/>
      <c r="O14" s="109"/>
      <c r="P14" s="113"/>
      <c r="Q14" s="113"/>
      <c r="R14" s="113"/>
      <c r="S14" s="113"/>
      <c r="T14" s="113"/>
      <c r="U14" s="113"/>
      <c r="V14" s="113"/>
      <c r="W14" s="113"/>
      <c r="X14" s="113"/>
      <c r="Y14" s="113"/>
      <c r="Z14" s="113"/>
      <c r="AA14" s="113"/>
      <c r="AB14" s="109">
        <f t="shared" si="1"/>
        <v>0</v>
      </c>
      <c r="AC14" s="133"/>
      <c r="AD14" s="133"/>
      <c r="AE14" s="133"/>
    </row>
    <row r="15" spans="1:31" ht="13.5" customHeight="1">
      <c r="A15" s="117"/>
      <c r="B15" s="109">
        <f t="shared" si="0"/>
        <v>0</v>
      </c>
      <c r="C15" s="112"/>
      <c r="D15" s="113"/>
      <c r="E15" s="113"/>
      <c r="F15" s="113"/>
      <c r="G15" s="109"/>
      <c r="H15" s="109"/>
      <c r="I15" s="109"/>
      <c r="J15" s="109"/>
      <c r="K15" s="113"/>
      <c r="L15" s="109"/>
      <c r="M15" s="109"/>
      <c r="N15" s="109"/>
      <c r="O15" s="109"/>
      <c r="P15" s="113"/>
      <c r="Q15" s="113"/>
      <c r="R15" s="113"/>
      <c r="S15" s="113"/>
      <c r="T15" s="113"/>
      <c r="U15" s="113"/>
      <c r="V15" s="113"/>
      <c r="W15" s="113"/>
      <c r="X15" s="113"/>
      <c r="Y15" s="113"/>
      <c r="Z15" s="113"/>
      <c r="AA15" s="113"/>
      <c r="AB15" s="109">
        <f t="shared" si="1"/>
        <v>0</v>
      </c>
      <c r="AC15" s="133"/>
      <c r="AD15" s="133"/>
      <c r="AE15" s="133"/>
    </row>
    <row r="16" spans="1:31" ht="13.5" customHeight="1">
      <c r="A16" s="117"/>
      <c r="B16" s="109">
        <f t="shared" si="0"/>
        <v>0</v>
      </c>
      <c r="C16" s="112"/>
      <c r="D16" s="113"/>
      <c r="E16" s="113"/>
      <c r="F16" s="113"/>
      <c r="G16" s="109"/>
      <c r="H16" s="109"/>
      <c r="I16" s="109"/>
      <c r="J16" s="109"/>
      <c r="K16" s="113"/>
      <c r="L16" s="109"/>
      <c r="M16" s="109"/>
      <c r="N16" s="109"/>
      <c r="O16" s="109"/>
      <c r="P16" s="113"/>
      <c r="Q16" s="113"/>
      <c r="R16" s="113"/>
      <c r="S16" s="113"/>
      <c r="T16" s="113"/>
      <c r="U16" s="113"/>
      <c r="V16" s="113"/>
      <c r="W16" s="113"/>
      <c r="X16" s="113"/>
      <c r="Y16" s="113"/>
      <c r="Z16" s="113"/>
      <c r="AA16" s="113"/>
      <c r="AB16" s="109">
        <f t="shared" si="1"/>
        <v>0</v>
      </c>
      <c r="AC16" s="133"/>
      <c r="AD16" s="133"/>
      <c r="AE16" s="133"/>
    </row>
    <row r="17" ht="14.25">
      <c r="A17" s="124" t="s">
        <v>88</v>
      </c>
    </row>
  </sheetData>
  <sheetProtection/>
  <mergeCells count="31">
    <mergeCell ref="A1:AE1"/>
    <mergeCell ref="C3:I3"/>
    <mergeCell ref="J3:AE3"/>
    <mergeCell ref="AB4:AE4"/>
    <mergeCell ref="A3:A5"/>
    <mergeCell ref="B3: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verticalCentered="1"/>
  <pageMargins left="0.43000000000000005" right="0.41" top="0.17" bottom="0.16" header="0.2" footer="0.51"/>
  <pageSetup horizontalDpi="600" verticalDpi="600" orientation="landscape" paperSize="9" scale="105"/>
  <legacyDrawing r:id="rId2"/>
</worksheet>
</file>

<file path=xl/worksheets/sheet5.xml><?xml version="1.0" encoding="utf-8"?>
<worksheet xmlns="http://schemas.openxmlformats.org/spreadsheetml/2006/main" xmlns:r="http://schemas.openxmlformats.org/officeDocument/2006/relationships">
  <dimension ref="A1:U15"/>
  <sheetViews>
    <sheetView zoomScale="145" zoomScaleNormal="145" workbookViewId="0" topLeftCell="A1">
      <selection activeCell="J10" sqref="J10"/>
    </sheetView>
  </sheetViews>
  <sheetFormatPr defaultColWidth="9.00390625" defaultRowHeight="14.25"/>
  <cols>
    <col min="1" max="1" width="13.25390625" style="101" customWidth="1"/>
    <col min="2" max="21" width="5.875" style="102" customWidth="1"/>
    <col min="22" max="16384" width="9.00390625" style="103" customWidth="1"/>
  </cols>
  <sheetData>
    <row r="1" spans="1:21" ht="27.75" customHeight="1">
      <c r="A1" s="104" t="s">
        <v>89</v>
      </c>
      <c r="B1" s="104"/>
      <c r="C1" s="104"/>
      <c r="D1" s="104"/>
      <c r="E1" s="104"/>
      <c r="F1" s="104"/>
      <c r="G1" s="104"/>
      <c r="H1" s="104"/>
      <c r="I1" s="104"/>
      <c r="J1" s="104"/>
      <c r="K1" s="104"/>
      <c r="L1" s="104"/>
      <c r="M1" s="104"/>
      <c r="N1" s="104"/>
      <c r="O1" s="104"/>
      <c r="P1" s="104"/>
      <c r="Q1" s="104"/>
      <c r="R1" s="104"/>
      <c r="S1" s="104"/>
      <c r="T1" s="104"/>
      <c r="U1" s="104"/>
    </row>
    <row r="2" spans="1:21" ht="14.25">
      <c r="A2" s="105"/>
      <c r="M2" s="118"/>
      <c r="U2" s="118" t="s">
        <v>1</v>
      </c>
    </row>
    <row r="3" spans="1:21" ht="74.25" customHeight="1">
      <c r="A3" s="106" t="s">
        <v>2</v>
      </c>
      <c r="B3" s="107" t="s">
        <v>47</v>
      </c>
      <c r="C3" s="108" t="s">
        <v>90</v>
      </c>
      <c r="D3" s="108" t="s">
        <v>91</v>
      </c>
      <c r="E3" s="108" t="s">
        <v>92</v>
      </c>
      <c r="F3" s="108" t="s">
        <v>93</v>
      </c>
      <c r="G3" s="108" t="s">
        <v>94</v>
      </c>
      <c r="H3" s="108" t="s">
        <v>95</v>
      </c>
      <c r="I3" s="108" t="s">
        <v>96</v>
      </c>
      <c r="J3" s="108" t="s">
        <v>97</v>
      </c>
      <c r="K3" s="108" t="s">
        <v>98</v>
      </c>
      <c r="L3" s="108" t="s">
        <v>99</v>
      </c>
      <c r="M3" s="108" t="s">
        <v>100</v>
      </c>
      <c r="N3" s="108" t="s">
        <v>101</v>
      </c>
      <c r="O3" s="108" t="s">
        <v>102</v>
      </c>
      <c r="P3" s="108" t="s">
        <v>103</v>
      </c>
      <c r="Q3" s="108" t="s">
        <v>104</v>
      </c>
      <c r="R3" s="108" t="s">
        <v>105</v>
      </c>
      <c r="S3" s="108" t="s">
        <v>106</v>
      </c>
      <c r="T3" s="108" t="s">
        <v>107</v>
      </c>
      <c r="U3" s="108" t="s">
        <v>108</v>
      </c>
    </row>
    <row r="4" spans="1:21" s="99" customFormat="1" ht="13.5" customHeight="1">
      <c r="A4" s="70" t="s">
        <v>31</v>
      </c>
      <c r="B4" s="109">
        <f>SUM(C4:U4)</f>
        <v>3</v>
      </c>
      <c r="C4" s="110"/>
      <c r="D4" s="109"/>
      <c r="E4" s="109"/>
      <c r="F4" s="109"/>
      <c r="G4" s="109"/>
      <c r="H4" s="109">
        <v>3</v>
      </c>
      <c r="I4" s="109"/>
      <c r="J4" s="109"/>
      <c r="K4" s="109"/>
      <c r="L4" s="109"/>
      <c r="M4" s="109"/>
      <c r="N4" s="109"/>
      <c r="O4" s="109"/>
      <c r="P4" s="109"/>
      <c r="Q4" s="109"/>
      <c r="R4" s="109"/>
      <c r="S4" s="109"/>
      <c r="T4" s="109"/>
      <c r="U4" s="109"/>
    </row>
    <row r="5" spans="1:21" s="100" customFormat="1" ht="13.5" customHeight="1">
      <c r="A5" s="111"/>
      <c r="B5" s="109">
        <f aca="true" t="shared" si="0" ref="B5:B15">SUM(C5:U5)</f>
        <v>0</v>
      </c>
      <c r="C5" s="110"/>
      <c r="D5" s="109"/>
      <c r="E5" s="109"/>
      <c r="F5" s="109"/>
      <c r="G5" s="109"/>
      <c r="H5" s="109"/>
      <c r="I5" s="109"/>
      <c r="J5" s="109"/>
      <c r="K5" s="109"/>
      <c r="L5" s="109"/>
      <c r="M5" s="109"/>
      <c r="N5" s="109"/>
      <c r="O5" s="109"/>
      <c r="P5" s="109"/>
      <c r="Q5" s="109"/>
      <c r="R5" s="109"/>
      <c r="S5" s="109"/>
      <c r="T5" s="109"/>
      <c r="U5" s="109"/>
    </row>
    <row r="6" spans="1:21" s="80" customFormat="1" ht="13.5" customHeight="1">
      <c r="A6" s="111"/>
      <c r="B6" s="109">
        <f t="shared" si="0"/>
        <v>0</v>
      </c>
      <c r="C6" s="112"/>
      <c r="D6" s="113"/>
      <c r="E6" s="113"/>
      <c r="F6" s="113"/>
      <c r="G6" s="109"/>
      <c r="H6" s="109"/>
      <c r="I6" s="113"/>
      <c r="J6" s="109"/>
      <c r="K6" s="109"/>
      <c r="L6" s="109"/>
      <c r="M6" s="109"/>
      <c r="N6" s="113"/>
      <c r="O6" s="113"/>
      <c r="P6" s="113"/>
      <c r="Q6" s="113"/>
      <c r="R6" s="113"/>
      <c r="S6" s="113"/>
      <c r="T6" s="113"/>
      <c r="U6" s="113"/>
    </row>
    <row r="7" spans="1:21" s="80" customFormat="1" ht="13.5" customHeight="1">
      <c r="A7" s="111"/>
      <c r="B7" s="109">
        <f t="shared" si="0"/>
        <v>0</v>
      </c>
      <c r="C7" s="112"/>
      <c r="D7" s="113"/>
      <c r="E7" s="113"/>
      <c r="F7" s="113"/>
      <c r="G7" s="109"/>
      <c r="H7" s="109"/>
      <c r="I7" s="113"/>
      <c r="J7" s="109"/>
      <c r="K7" s="109"/>
      <c r="L7" s="109"/>
      <c r="M7" s="109"/>
      <c r="N7" s="113"/>
      <c r="O7" s="113"/>
      <c r="P7" s="113"/>
      <c r="Q7" s="113"/>
      <c r="R7" s="113"/>
      <c r="S7" s="113"/>
      <c r="T7" s="113"/>
      <c r="U7" s="113"/>
    </row>
    <row r="8" spans="1:21" s="80" customFormat="1" ht="13.5" customHeight="1">
      <c r="A8" s="111"/>
      <c r="B8" s="109">
        <f t="shared" si="0"/>
        <v>0</v>
      </c>
      <c r="C8" s="112"/>
      <c r="D8" s="113"/>
      <c r="E8" s="113"/>
      <c r="F8" s="113"/>
      <c r="G8" s="109"/>
      <c r="H8" s="109"/>
      <c r="I8" s="113"/>
      <c r="J8" s="109"/>
      <c r="K8" s="109"/>
      <c r="L8" s="109"/>
      <c r="M8" s="109"/>
      <c r="N8" s="113"/>
      <c r="O8" s="113"/>
      <c r="P8" s="113"/>
      <c r="Q8" s="113"/>
      <c r="R8" s="113"/>
      <c r="S8" s="113"/>
      <c r="T8" s="113"/>
      <c r="U8" s="113"/>
    </row>
    <row r="9" spans="1:21" ht="13.5" customHeight="1">
      <c r="A9" s="114"/>
      <c r="B9" s="109">
        <f t="shared" si="0"/>
        <v>0</v>
      </c>
      <c r="C9" s="115"/>
      <c r="D9" s="113"/>
      <c r="E9" s="113"/>
      <c r="F9" s="113"/>
      <c r="G9" s="109"/>
      <c r="H9" s="109"/>
      <c r="I9" s="113"/>
      <c r="J9" s="109"/>
      <c r="K9" s="109"/>
      <c r="L9" s="109"/>
      <c r="M9" s="109"/>
      <c r="N9" s="113"/>
      <c r="O9" s="113"/>
      <c r="P9" s="113"/>
      <c r="Q9" s="113"/>
      <c r="R9" s="113"/>
      <c r="S9" s="113"/>
      <c r="T9" s="113"/>
      <c r="U9" s="113"/>
    </row>
    <row r="10" spans="1:21" ht="13.5" customHeight="1">
      <c r="A10" s="111"/>
      <c r="B10" s="109">
        <f t="shared" si="0"/>
        <v>0</v>
      </c>
      <c r="C10" s="112"/>
      <c r="D10" s="113"/>
      <c r="E10" s="113"/>
      <c r="F10" s="113"/>
      <c r="G10" s="109"/>
      <c r="H10" s="109"/>
      <c r="I10" s="113"/>
      <c r="J10" s="109"/>
      <c r="K10" s="109"/>
      <c r="L10" s="109"/>
      <c r="M10" s="109"/>
      <c r="N10" s="113"/>
      <c r="O10" s="113"/>
      <c r="P10" s="113"/>
      <c r="Q10" s="113"/>
      <c r="R10" s="113"/>
      <c r="S10" s="113"/>
      <c r="T10" s="113"/>
      <c r="U10" s="113"/>
    </row>
    <row r="11" spans="1:21" ht="13.5" customHeight="1">
      <c r="A11" s="116"/>
      <c r="B11" s="109">
        <f t="shared" si="0"/>
        <v>0</v>
      </c>
      <c r="C11" s="112"/>
      <c r="D11" s="113"/>
      <c r="E11" s="113"/>
      <c r="F11" s="113"/>
      <c r="G11" s="109"/>
      <c r="H11" s="109"/>
      <c r="I11" s="113"/>
      <c r="J11" s="109"/>
      <c r="K11" s="109"/>
      <c r="L11" s="109"/>
      <c r="M11" s="109"/>
      <c r="N11" s="113"/>
      <c r="O11" s="113"/>
      <c r="P11" s="113"/>
      <c r="Q11" s="113"/>
      <c r="R11" s="113"/>
      <c r="S11" s="113"/>
      <c r="T11" s="113"/>
      <c r="U11" s="113"/>
    </row>
    <row r="12" spans="1:21" ht="13.5" customHeight="1">
      <c r="A12" s="111"/>
      <c r="B12" s="109">
        <f t="shared" si="0"/>
        <v>0</v>
      </c>
      <c r="C12" s="112"/>
      <c r="D12" s="113"/>
      <c r="E12" s="113"/>
      <c r="F12" s="113"/>
      <c r="G12" s="109"/>
      <c r="H12" s="109"/>
      <c r="I12" s="113"/>
      <c r="J12" s="109"/>
      <c r="K12" s="109"/>
      <c r="L12" s="109"/>
      <c r="M12" s="109"/>
      <c r="N12" s="113"/>
      <c r="O12" s="113"/>
      <c r="P12" s="113"/>
      <c r="Q12" s="113"/>
      <c r="R12" s="113"/>
      <c r="S12" s="113"/>
      <c r="T12" s="113"/>
      <c r="U12" s="113"/>
    </row>
    <row r="13" spans="1:21" ht="13.5" customHeight="1">
      <c r="A13" s="117"/>
      <c r="B13" s="109">
        <f t="shared" si="0"/>
        <v>0</v>
      </c>
      <c r="C13" s="112"/>
      <c r="D13" s="113"/>
      <c r="E13" s="113"/>
      <c r="F13" s="113"/>
      <c r="G13" s="109"/>
      <c r="H13" s="109"/>
      <c r="I13" s="113"/>
      <c r="J13" s="109"/>
      <c r="K13" s="109"/>
      <c r="L13" s="109"/>
      <c r="M13" s="109"/>
      <c r="N13" s="113"/>
      <c r="O13" s="113"/>
      <c r="P13" s="113"/>
      <c r="Q13" s="113"/>
      <c r="R13" s="113"/>
      <c r="S13" s="113"/>
      <c r="T13" s="113"/>
      <c r="U13" s="113"/>
    </row>
    <row r="14" spans="1:21" ht="13.5" customHeight="1">
      <c r="A14" s="117"/>
      <c r="B14" s="109">
        <f t="shared" si="0"/>
        <v>0</v>
      </c>
      <c r="C14" s="112"/>
      <c r="D14" s="113"/>
      <c r="E14" s="113"/>
      <c r="F14" s="113"/>
      <c r="G14" s="109"/>
      <c r="H14" s="109"/>
      <c r="I14" s="113"/>
      <c r="J14" s="109"/>
      <c r="K14" s="109"/>
      <c r="L14" s="109"/>
      <c r="M14" s="109"/>
      <c r="N14" s="113"/>
      <c r="O14" s="113"/>
      <c r="P14" s="113"/>
      <c r="Q14" s="113"/>
      <c r="R14" s="113"/>
      <c r="S14" s="113"/>
      <c r="T14" s="113"/>
      <c r="U14" s="113"/>
    </row>
    <row r="15" spans="1:21" ht="13.5" customHeight="1">
      <c r="A15" s="117"/>
      <c r="B15" s="109">
        <f t="shared" si="0"/>
        <v>0</v>
      </c>
      <c r="C15" s="112"/>
      <c r="D15" s="113"/>
      <c r="E15" s="113"/>
      <c r="F15" s="113"/>
      <c r="G15" s="109"/>
      <c r="H15" s="109"/>
      <c r="I15" s="113"/>
      <c r="J15" s="109"/>
      <c r="K15" s="109"/>
      <c r="L15" s="109"/>
      <c r="M15" s="109"/>
      <c r="N15" s="113"/>
      <c r="O15" s="113"/>
      <c r="P15" s="113"/>
      <c r="Q15" s="113"/>
      <c r="R15" s="113"/>
      <c r="S15" s="113"/>
      <c r="T15" s="113"/>
      <c r="U15" s="113"/>
    </row>
  </sheetData>
  <sheetProtection/>
  <mergeCells count="1">
    <mergeCell ref="A1:U1"/>
  </mergeCells>
  <printOptions horizontalCentered="1" verticalCentered="1"/>
  <pageMargins left="0.17" right="0.17"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16"/>
  <sheetViews>
    <sheetView zoomScale="160" zoomScaleNormal="160" workbookViewId="0" topLeftCell="A1">
      <pane xSplit="1" ySplit="4" topLeftCell="B5" activePane="bottomRight" state="frozen"/>
      <selection pane="bottomRight" activeCell="H8" sqref="H8"/>
    </sheetView>
  </sheetViews>
  <sheetFormatPr defaultColWidth="9.00390625" defaultRowHeight="14.25"/>
  <cols>
    <col min="1" max="1" width="15.00390625" style="78" customWidth="1"/>
    <col min="2" max="8" width="9.625" style="78" customWidth="1"/>
    <col min="9" max="9" width="8.625" style="78" customWidth="1"/>
    <col min="10" max="16384" width="9.00390625" style="78" customWidth="1"/>
  </cols>
  <sheetData>
    <row r="1" spans="1:9" s="73" customFormat="1" ht="30" customHeight="1">
      <c r="A1" s="79" t="s">
        <v>109</v>
      </c>
      <c r="B1" s="79"/>
      <c r="C1" s="79"/>
      <c r="D1" s="79"/>
      <c r="E1" s="79"/>
      <c r="F1" s="79"/>
      <c r="G1" s="79"/>
      <c r="H1" s="79"/>
      <c r="I1" s="79"/>
    </row>
    <row r="2" spans="1:9" s="73" customFormat="1" ht="14.25">
      <c r="A2" s="80"/>
      <c r="H2" s="81" t="s">
        <v>1</v>
      </c>
      <c r="I2" s="81"/>
    </row>
    <row r="3" spans="1:9" s="74" customFormat="1" ht="14.25" customHeight="1">
      <c r="A3" s="82" t="s">
        <v>2</v>
      </c>
      <c r="B3" s="82" t="s">
        <v>47</v>
      </c>
      <c r="C3" s="83" t="s">
        <v>110</v>
      </c>
      <c r="D3" s="84"/>
      <c r="E3" s="85"/>
      <c r="F3" s="83" t="s">
        <v>111</v>
      </c>
      <c r="G3" s="84"/>
      <c r="H3" s="84"/>
      <c r="I3" s="85"/>
    </row>
    <row r="4" spans="1:9" s="75" customFormat="1" ht="36" customHeight="1">
      <c r="A4" s="82"/>
      <c r="B4" s="82"/>
      <c r="C4" s="86" t="s">
        <v>112</v>
      </c>
      <c r="D4" s="86" t="s">
        <v>113</v>
      </c>
      <c r="E4" s="86" t="s">
        <v>114</v>
      </c>
      <c r="F4" s="86" t="s">
        <v>115</v>
      </c>
      <c r="G4" s="86" t="s">
        <v>116</v>
      </c>
      <c r="H4" s="86" t="s">
        <v>117</v>
      </c>
      <c r="I4" s="86" t="s">
        <v>108</v>
      </c>
    </row>
    <row r="5" spans="1:9" s="76" customFormat="1" ht="14.25">
      <c r="A5" s="70" t="s">
        <v>31</v>
      </c>
      <c r="B5" s="87">
        <f>C5+F5</f>
        <v>79</v>
      </c>
      <c r="C5" s="87">
        <f>SUM(D5:E5)</f>
        <v>57</v>
      </c>
      <c r="D5" s="87">
        <v>57</v>
      </c>
      <c r="E5" s="87"/>
      <c r="F5" s="87">
        <f>SUM(G5:I5)</f>
        <v>22</v>
      </c>
      <c r="G5" s="87"/>
      <c r="H5" s="88"/>
      <c r="I5" s="97">
        <v>22</v>
      </c>
    </row>
    <row r="6" spans="1:9" s="76" customFormat="1" ht="14.25">
      <c r="A6" s="89"/>
      <c r="B6" s="90">
        <f aca="true" t="shared" si="0" ref="B6:B16">C6+F6</f>
        <v>0</v>
      </c>
      <c r="C6" s="90">
        <f aca="true" t="shared" si="1" ref="C6:C16">SUM(D6:E6)</f>
        <v>0</v>
      </c>
      <c r="D6" s="90"/>
      <c r="E6" s="90"/>
      <c r="F6" s="90">
        <f aca="true" t="shared" si="2" ref="F6:F16">SUM(G6:I6)</f>
        <v>0</v>
      </c>
      <c r="G6" s="90"/>
      <c r="H6" s="91"/>
      <c r="I6" s="98"/>
    </row>
    <row r="7" spans="1:9" s="77" customFormat="1" ht="14.25">
      <c r="A7" s="89"/>
      <c r="B7" s="90">
        <f t="shared" si="0"/>
        <v>0</v>
      </c>
      <c r="C7" s="90">
        <f t="shared" si="1"/>
        <v>0</v>
      </c>
      <c r="D7" s="90"/>
      <c r="E7" s="90"/>
      <c r="F7" s="90">
        <f t="shared" si="2"/>
        <v>0</v>
      </c>
      <c r="G7" s="90"/>
      <c r="H7" s="91"/>
      <c r="I7" s="98"/>
    </row>
    <row r="8" spans="1:9" s="77" customFormat="1" ht="14.25">
      <c r="A8" s="89"/>
      <c r="B8" s="90">
        <f t="shared" si="0"/>
        <v>0</v>
      </c>
      <c r="C8" s="90">
        <f t="shared" si="1"/>
        <v>0</v>
      </c>
      <c r="D8" s="90"/>
      <c r="E8" s="90"/>
      <c r="F8" s="90">
        <f t="shared" si="2"/>
        <v>0</v>
      </c>
      <c r="G8" s="90"/>
      <c r="H8" s="91"/>
      <c r="I8" s="91"/>
    </row>
    <row r="9" spans="1:9" s="77" customFormat="1" ht="14.25">
      <c r="A9" s="89"/>
      <c r="B9" s="90">
        <f t="shared" si="0"/>
        <v>0</v>
      </c>
      <c r="C9" s="90">
        <f t="shared" si="1"/>
        <v>0</v>
      </c>
      <c r="D9" s="90"/>
      <c r="E9" s="90"/>
      <c r="F9" s="90">
        <f t="shared" si="2"/>
        <v>0</v>
      </c>
      <c r="G9" s="90"/>
      <c r="H9" s="91"/>
      <c r="I9" s="91"/>
    </row>
    <row r="10" spans="1:9" s="77" customFormat="1" ht="14.25">
      <c r="A10" s="92"/>
      <c r="B10" s="93">
        <f t="shared" si="0"/>
        <v>0</v>
      </c>
      <c r="C10" s="93">
        <f t="shared" si="1"/>
        <v>0</v>
      </c>
      <c r="D10" s="93"/>
      <c r="E10" s="93"/>
      <c r="F10" s="93">
        <f t="shared" si="2"/>
        <v>0</v>
      </c>
      <c r="G10" s="93"/>
      <c r="H10" s="91"/>
      <c r="I10" s="91"/>
    </row>
    <row r="11" spans="1:9" s="77" customFormat="1" ht="14.25">
      <c r="A11" s="94"/>
      <c r="B11" s="93">
        <f t="shared" si="0"/>
        <v>0</v>
      </c>
      <c r="C11" s="93">
        <f t="shared" si="1"/>
        <v>0</v>
      </c>
      <c r="D11" s="93"/>
      <c r="E11" s="93"/>
      <c r="F11" s="93">
        <f t="shared" si="2"/>
        <v>0</v>
      </c>
      <c r="G11" s="93"/>
      <c r="H11" s="91"/>
      <c r="I11" s="91"/>
    </row>
    <row r="12" spans="1:9" s="77" customFormat="1" ht="14.25">
      <c r="A12" s="95"/>
      <c r="B12" s="93">
        <f t="shared" si="0"/>
        <v>0</v>
      </c>
      <c r="C12" s="93">
        <f t="shared" si="1"/>
        <v>0</v>
      </c>
      <c r="D12" s="93"/>
      <c r="E12" s="93"/>
      <c r="F12" s="93">
        <f t="shared" si="2"/>
        <v>0</v>
      </c>
      <c r="G12" s="93"/>
      <c r="H12" s="91"/>
      <c r="I12" s="91"/>
    </row>
    <row r="13" spans="1:9" s="77" customFormat="1" ht="14.25">
      <c r="A13" s="92"/>
      <c r="B13" s="93">
        <f t="shared" si="0"/>
        <v>0</v>
      </c>
      <c r="C13" s="93">
        <f t="shared" si="1"/>
        <v>0</v>
      </c>
      <c r="D13" s="93"/>
      <c r="E13" s="93"/>
      <c r="F13" s="93">
        <f t="shared" si="2"/>
        <v>0</v>
      </c>
      <c r="G13" s="93"/>
      <c r="H13" s="91"/>
      <c r="I13" s="91"/>
    </row>
    <row r="14" spans="1:9" s="77" customFormat="1" ht="14.25">
      <c r="A14" s="92"/>
      <c r="B14" s="93">
        <f t="shared" si="0"/>
        <v>0</v>
      </c>
      <c r="C14" s="93">
        <f t="shared" si="1"/>
        <v>0</v>
      </c>
      <c r="D14" s="93"/>
      <c r="E14" s="93"/>
      <c r="F14" s="93">
        <f t="shared" si="2"/>
        <v>0</v>
      </c>
      <c r="G14" s="93"/>
      <c r="H14" s="91"/>
      <c r="I14" s="91"/>
    </row>
    <row r="15" spans="1:9" s="77" customFormat="1" ht="14.25">
      <c r="A15" s="92"/>
      <c r="B15" s="93">
        <f t="shared" si="0"/>
        <v>0</v>
      </c>
      <c r="C15" s="93">
        <f t="shared" si="1"/>
        <v>0</v>
      </c>
      <c r="D15" s="93"/>
      <c r="E15" s="93"/>
      <c r="F15" s="93">
        <f t="shared" si="2"/>
        <v>0</v>
      </c>
      <c r="G15" s="93"/>
      <c r="H15" s="91"/>
      <c r="I15" s="91"/>
    </row>
    <row r="16" spans="1:9" s="77" customFormat="1" ht="14.25">
      <c r="A16" s="96"/>
      <c r="B16" s="93">
        <f t="shared" si="0"/>
        <v>0</v>
      </c>
      <c r="C16" s="93">
        <f t="shared" si="1"/>
        <v>0</v>
      </c>
      <c r="D16" s="93"/>
      <c r="E16" s="93"/>
      <c r="F16" s="93">
        <f t="shared" si="2"/>
        <v>0</v>
      </c>
      <c r="G16" s="93"/>
      <c r="H16" s="91"/>
      <c r="I16" s="91"/>
    </row>
  </sheetData>
  <sheetProtection/>
  <mergeCells count="6">
    <mergeCell ref="A1:I1"/>
    <mergeCell ref="H2:I2"/>
    <mergeCell ref="C3:E3"/>
    <mergeCell ref="F3:I3"/>
    <mergeCell ref="A3:A4"/>
    <mergeCell ref="B3:B4"/>
  </mergeCells>
  <printOptions horizontalCentered="1" verticalCentered="1"/>
  <pageMargins left="0.28" right="0.28" top="0.23999999999999996" bottom="0.23999999999999996" header="0.2" footer="0.16"/>
  <pageSetup firstPageNumber="5" useFirstPageNumber="1" horizontalDpi="600" verticalDpi="600" orientation="landscape" paperSize="9" scale="110"/>
</worksheet>
</file>

<file path=xl/worksheets/sheet7.xml><?xml version="1.0" encoding="utf-8"?>
<worksheet xmlns="http://schemas.openxmlformats.org/spreadsheetml/2006/main" xmlns:r="http://schemas.openxmlformats.org/officeDocument/2006/relationships">
  <dimension ref="A1:X15"/>
  <sheetViews>
    <sheetView zoomScale="145" zoomScaleNormal="145" workbookViewId="0" topLeftCell="A1">
      <selection activeCell="G3" sqref="G3"/>
    </sheetView>
  </sheetViews>
  <sheetFormatPr defaultColWidth="9.00390625" defaultRowHeight="14.25"/>
  <cols>
    <col min="1" max="1" width="14.00390625" style="60" customWidth="1"/>
    <col min="2" max="14" width="6.25390625" style="60" customWidth="1"/>
    <col min="15" max="15" width="5.375" style="60" customWidth="1"/>
    <col min="16" max="24" width="6.25390625" style="60" customWidth="1"/>
    <col min="25" max="255" width="9.00390625" style="60" customWidth="1"/>
  </cols>
  <sheetData>
    <row r="1" spans="1:24" s="67" customFormat="1" ht="27">
      <c r="A1" s="61" t="s">
        <v>118</v>
      </c>
      <c r="B1" s="61"/>
      <c r="C1" s="61"/>
      <c r="D1" s="61"/>
      <c r="E1" s="61"/>
      <c r="F1" s="61"/>
      <c r="G1" s="61"/>
      <c r="H1" s="61"/>
      <c r="I1" s="61"/>
      <c r="J1" s="61"/>
      <c r="K1" s="61"/>
      <c r="L1" s="61"/>
      <c r="M1" s="61"/>
      <c r="N1" s="61"/>
      <c r="O1" s="61"/>
      <c r="P1" s="61"/>
      <c r="Q1" s="61"/>
      <c r="R1" s="61"/>
      <c r="S1" s="61"/>
      <c r="T1" s="61"/>
      <c r="U1" s="61"/>
      <c r="V1" s="61"/>
      <c r="W1" s="61"/>
      <c r="X1" s="61"/>
    </row>
    <row r="2" spans="8:24" s="58" customFormat="1" ht="14.25">
      <c r="H2" s="62"/>
      <c r="X2" s="66" t="s">
        <v>1</v>
      </c>
    </row>
    <row r="3" spans="1:24" s="68" customFormat="1" ht="99.75">
      <c r="A3" s="69" t="s">
        <v>2</v>
      </c>
      <c r="B3" s="69" t="s">
        <v>47</v>
      </c>
      <c r="C3" s="69" t="s">
        <v>119</v>
      </c>
      <c r="D3" s="69" t="s">
        <v>120</v>
      </c>
      <c r="E3" s="69" t="s">
        <v>121</v>
      </c>
      <c r="F3" s="69" t="s">
        <v>122</v>
      </c>
      <c r="G3" s="69" t="s">
        <v>123</v>
      </c>
      <c r="H3" s="69" t="s">
        <v>124</v>
      </c>
      <c r="I3" s="69" t="s">
        <v>125</v>
      </c>
      <c r="J3" s="69" t="s">
        <v>126</v>
      </c>
      <c r="K3" s="69" t="s">
        <v>127</v>
      </c>
      <c r="L3" s="69" t="s">
        <v>128</v>
      </c>
      <c r="M3" s="69" t="s">
        <v>129</v>
      </c>
      <c r="N3" s="69" t="s">
        <v>130</v>
      </c>
      <c r="O3" s="69" t="s">
        <v>131</v>
      </c>
      <c r="P3" s="69" t="s">
        <v>132</v>
      </c>
      <c r="Q3" s="69" t="s">
        <v>133</v>
      </c>
      <c r="R3" s="69" t="s">
        <v>134</v>
      </c>
      <c r="S3" s="69" t="s">
        <v>135</v>
      </c>
      <c r="T3" s="69" t="s">
        <v>136</v>
      </c>
      <c r="U3" s="69" t="s">
        <v>137</v>
      </c>
      <c r="V3" s="69" t="s">
        <v>138</v>
      </c>
      <c r="W3" s="69" t="s">
        <v>139</v>
      </c>
      <c r="X3" s="69" t="s">
        <v>140</v>
      </c>
    </row>
    <row r="4" spans="1:24" s="58" customFormat="1" ht="14.25">
      <c r="A4" s="70" t="s">
        <v>31</v>
      </c>
      <c r="B4" s="71">
        <f>SUM(C4:X4)</f>
        <v>4401</v>
      </c>
      <c r="C4" s="71">
        <v>1198</v>
      </c>
      <c r="D4" s="71">
        <v>51</v>
      </c>
      <c r="E4" s="71">
        <v>155</v>
      </c>
      <c r="F4" s="71">
        <v>360</v>
      </c>
      <c r="G4" s="71"/>
      <c r="H4" s="71">
        <v>389</v>
      </c>
      <c r="I4" s="71">
        <v>188</v>
      </c>
      <c r="J4" s="71">
        <v>91</v>
      </c>
      <c r="K4" s="71">
        <v>214</v>
      </c>
      <c r="L4" s="71">
        <v>1072</v>
      </c>
      <c r="M4" s="71">
        <v>1</v>
      </c>
      <c r="N4" s="71">
        <v>2</v>
      </c>
      <c r="O4" s="71"/>
      <c r="P4" s="71">
        <v>491</v>
      </c>
      <c r="Q4" s="71"/>
      <c r="R4" s="71"/>
      <c r="S4" s="71">
        <v>160</v>
      </c>
      <c r="T4" s="71"/>
      <c r="U4" s="71">
        <v>2</v>
      </c>
      <c r="V4" s="71"/>
      <c r="W4" s="71"/>
      <c r="X4" s="71">
        <v>27</v>
      </c>
    </row>
    <row r="5" spans="1:24" s="58" customFormat="1" ht="14.25">
      <c r="A5" s="71"/>
      <c r="B5" s="71">
        <f aca="true" t="shared" si="0" ref="B5:B15">SUM(C5:X5)</f>
        <v>0</v>
      </c>
      <c r="C5" s="71"/>
      <c r="D5" s="71"/>
      <c r="E5" s="71"/>
      <c r="F5" s="71"/>
      <c r="G5" s="71"/>
      <c r="H5" s="71"/>
      <c r="I5" s="71"/>
      <c r="J5" s="71"/>
      <c r="K5" s="71"/>
      <c r="L5" s="71"/>
      <c r="M5" s="71"/>
      <c r="N5" s="71"/>
      <c r="O5" s="71"/>
      <c r="P5" s="71"/>
      <c r="Q5" s="71"/>
      <c r="R5" s="71"/>
      <c r="S5" s="71"/>
      <c r="T5" s="71"/>
      <c r="U5" s="71"/>
      <c r="V5" s="71"/>
      <c r="W5" s="71"/>
      <c r="X5" s="71"/>
    </row>
    <row r="6" spans="1:24" s="58" customFormat="1" ht="14.25">
      <c r="A6" s="71"/>
      <c r="B6" s="71">
        <f t="shared" si="0"/>
        <v>0</v>
      </c>
      <c r="C6" s="71"/>
      <c r="D6" s="71"/>
      <c r="E6" s="71"/>
      <c r="F6" s="71"/>
      <c r="G6" s="71"/>
      <c r="H6" s="71"/>
      <c r="I6" s="71"/>
      <c r="J6" s="71"/>
      <c r="K6" s="71"/>
      <c r="L6" s="71"/>
      <c r="M6" s="71"/>
      <c r="N6" s="71"/>
      <c r="O6" s="71"/>
      <c r="P6" s="71"/>
      <c r="Q6" s="71"/>
      <c r="R6" s="71"/>
      <c r="S6" s="71"/>
      <c r="T6" s="71"/>
      <c r="U6" s="71"/>
      <c r="V6" s="71"/>
      <c r="W6" s="71"/>
      <c r="X6" s="71"/>
    </row>
    <row r="7" spans="1:24" s="58" customFormat="1" ht="14.25">
      <c r="A7" s="71"/>
      <c r="B7" s="71">
        <f t="shared" si="0"/>
        <v>0</v>
      </c>
      <c r="C7" s="71"/>
      <c r="D7" s="71"/>
      <c r="E7" s="71"/>
      <c r="F7" s="71"/>
      <c r="G7" s="71"/>
      <c r="H7" s="71"/>
      <c r="I7" s="71"/>
      <c r="J7" s="71"/>
      <c r="K7" s="71"/>
      <c r="L7" s="71"/>
      <c r="M7" s="71"/>
      <c r="N7" s="71"/>
      <c r="O7" s="71"/>
      <c r="P7" s="71"/>
      <c r="Q7" s="71"/>
      <c r="R7" s="71"/>
      <c r="S7" s="71"/>
      <c r="T7" s="71"/>
      <c r="U7" s="71"/>
      <c r="V7" s="71"/>
      <c r="W7" s="71"/>
      <c r="X7" s="71"/>
    </row>
    <row r="8" spans="1:24" s="58" customFormat="1" ht="14.25">
      <c r="A8" s="71"/>
      <c r="B8" s="71">
        <f t="shared" si="0"/>
        <v>0</v>
      </c>
      <c r="C8" s="71"/>
      <c r="D8" s="71"/>
      <c r="E8" s="71"/>
      <c r="F8" s="71"/>
      <c r="G8" s="71"/>
      <c r="H8" s="71"/>
      <c r="I8" s="71"/>
      <c r="J8" s="71"/>
      <c r="K8" s="71"/>
      <c r="L8" s="71"/>
      <c r="M8" s="71"/>
      <c r="N8" s="71"/>
      <c r="O8" s="71"/>
      <c r="P8" s="71"/>
      <c r="Q8" s="71"/>
      <c r="R8" s="71"/>
      <c r="S8" s="71"/>
      <c r="T8" s="71"/>
      <c r="U8" s="71"/>
      <c r="V8" s="71"/>
      <c r="W8" s="71"/>
      <c r="X8" s="71"/>
    </row>
    <row r="9" spans="1:24" s="58" customFormat="1" ht="14.25">
      <c r="A9" s="71"/>
      <c r="B9" s="71">
        <f t="shared" si="0"/>
        <v>0</v>
      </c>
      <c r="C9" s="71"/>
      <c r="D9" s="71"/>
      <c r="E9" s="71"/>
      <c r="F9" s="71"/>
      <c r="G9" s="71"/>
      <c r="H9" s="71"/>
      <c r="I9" s="71"/>
      <c r="J9" s="71"/>
      <c r="K9" s="71"/>
      <c r="L9" s="71"/>
      <c r="M9" s="71"/>
      <c r="N9" s="71"/>
      <c r="O9" s="71"/>
      <c r="P9" s="71"/>
      <c r="Q9" s="71"/>
      <c r="R9" s="71"/>
      <c r="S9" s="71"/>
      <c r="T9" s="71"/>
      <c r="U9" s="71"/>
      <c r="V9" s="71"/>
      <c r="W9" s="71"/>
      <c r="X9" s="71"/>
    </row>
    <row r="10" spans="1:24" s="58" customFormat="1" ht="14.25">
      <c r="A10" s="71"/>
      <c r="B10" s="71">
        <f t="shared" si="0"/>
        <v>0</v>
      </c>
      <c r="C10" s="71"/>
      <c r="D10" s="71"/>
      <c r="E10" s="71"/>
      <c r="F10" s="71"/>
      <c r="G10" s="71"/>
      <c r="H10" s="71"/>
      <c r="I10" s="71"/>
      <c r="J10" s="71"/>
      <c r="K10" s="71"/>
      <c r="L10" s="71"/>
      <c r="M10" s="71"/>
      <c r="N10" s="71"/>
      <c r="O10" s="71"/>
      <c r="P10" s="71"/>
      <c r="Q10" s="71"/>
      <c r="R10" s="71"/>
      <c r="S10" s="71"/>
      <c r="T10" s="71"/>
      <c r="U10" s="71"/>
      <c r="V10" s="71"/>
      <c r="W10" s="71"/>
      <c r="X10" s="71"/>
    </row>
    <row r="11" spans="1:24" ht="14.25">
      <c r="A11" s="72"/>
      <c r="B11" s="71">
        <f t="shared" si="0"/>
        <v>0</v>
      </c>
      <c r="C11" s="71"/>
      <c r="D11" s="71"/>
      <c r="E11" s="71"/>
      <c r="F11" s="71"/>
      <c r="G11" s="71"/>
      <c r="H11" s="71"/>
      <c r="I11" s="71"/>
      <c r="J11" s="71"/>
      <c r="K11" s="71"/>
      <c r="L11" s="71"/>
      <c r="M11" s="71"/>
      <c r="N11" s="71"/>
      <c r="O11" s="71"/>
      <c r="P11" s="71"/>
      <c r="Q11" s="71"/>
      <c r="R11" s="71"/>
      <c r="S11" s="71"/>
      <c r="T11" s="71"/>
      <c r="U11" s="71"/>
      <c r="V11" s="71"/>
      <c r="W11" s="71"/>
      <c r="X11" s="71"/>
    </row>
    <row r="12" spans="1:24" ht="14.25">
      <c r="A12" s="72"/>
      <c r="B12" s="71">
        <f t="shared" si="0"/>
        <v>0</v>
      </c>
      <c r="C12" s="71"/>
      <c r="D12" s="71"/>
      <c r="E12" s="71"/>
      <c r="F12" s="71"/>
      <c r="G12" s="71"/>
      <c r="H12" s="71"/>
      <c r="I12" s="71"/>
      <c r="J12" s="71"/>
      <c r="K12" s="71"/>
      <c r="L12" s="71"/>
      <c r="M12" s="71"/>
      <c r="N12" s="71"/>
      <c r="O12" s="71"/>
      <c r="P12" s="71"/>
      <c r="Q12" s="71"/>
      <c r="R12" s="71"/>
      <c r="S12" s="71"/>
      <c r="T12" s="71"/>
      <c r="U12" s="71"/>
      <c r="V12" s="71"/>
      <c r="W12" s="71"/>
      <c r="X12" s="71"/>
    </row>
    <row r="13" spans="1:24" ht="14.25">
      <c r="A13" s="72"/>
      <c r="B13" s="71">
        <f t="shared" si="0"/>
        <v>0</v>
      </c>
      <c r="C13" s="71"/>
      <c r="D13" s="71"/>
      <c r="E13" s="71"/>
      <c r="F13" s="71"/>
      <c r="G13" s="71"/>
      <c r="H13" s="71"/>
      <c r="I13" s="71"/>
      <c r="J13" s="71"/>
      <c r="K13" s="71"/>
      <c r="L13" s="71"/>
      <c r="M13" s="71"/>
      <c r="N13" s="71"/>
      <c r="O13" s="71"/>
      <c r="P13" s="71"/>
      <c r="Q13" s="71"/>
      <c r="R13" s="71"/>
      <c r="S13" s="71"/>
      <c r="T13" s="71"/>
      <c r="U13" s="71"/>
      <c r="V13" s="71"/>
      <c r="W13" s="71"/>
      <c r="X13" s="71"/>
    </row>
    <row r="14" spans="1:24" ht="14.25">
      <c r="A14" s="72"/>
      <c r="B14" s="71">
        <f t="shared" si="0"/>
        <v>0</v>
      </c>
      <c r="C14" s="71"/>
      <c r="D14" s="71"/>
      <c r="E14" s="71"/>
      <c r="F14" s="71"/>
      <c r="G14" s="71"/>
      <c r="H14" s="71"/>
      <c r="I14" s="71"/>
      <c r="J14" s="71"/>
      <c r="K14" s="71"/>
      <c r="L14" s="71"/>
      <c r="M14" s="71"/>
      <c r="N14" s="71"/>
      <c r="O14" s="71"/>
      <c r="P14" s="71"/>
      <c r="Q14" s="71"/>
      <c r="R14" s="71"/>
      <c r="S14" s="71"/>
      <c r="T14" s="71"/>
      <c r="U14" s="71"/>
      <c r="V14" s="71"/>
      <c r="W14" s="71"/>
      <c r="X14" s="71"/>
    </row>
    <row r="15" spans="1:24" ht="14.25">
      <c r="A15" s="72"/>
      <c r="B15" s="71">
        <f t="shared" si="0"/>
        <v>0</v>
      </c>
      <c r="C15" s="71"/>
      <c r="D15" s="71"/>
      <c r="E15" s="71"/>
      <c r="F15" s="71"/>
      <c r="G15" s="71"/>
      <c r="H15" s="71"/>
      <c r="I15" s="71"/>
      <c r="J15" s="71"/>
      <c r="K15" s="71"/>
      <c r="L15" s="71"/>
      <c r="M15" s="71"/>
      <c r="N15" s="71"/>
      <c r="O15" s="71"/>
      <c r="P15" s="71"/>
      <c r="Q15" s="71"/>
      <c r="R15" s="71"/>
      <c r="S15" s="71"/>
      <c r="T15" s="71"/>
      <c r="U15" s="71"/>
      <c r="V15" s="71"/>
      <c r="W15" s="71"/>
      <c r="X15" s="71"/>
    </row>
  </sheetData>
  <sheetProtection/>
  <mergeCells count="1">
    <mergeCell ref="A1:X1"/>
  </mergeCells>
  <printOptions horizontalCentered="1" verticalCentered="1"/>
  <pageMargins left="0.2" right="0.2" top="0.43000000000000005" bottom="0.31" header="0.31" footer="0.2"/>
  <pageSetup horizontalDpi="600" verticalDpi="600" orientation="landscape" paperSize="9" scale="81"/>
</worksheet>
</file>

<file path=xl/worksheets/sheet8.xml><?xml version="1.0" encoding="utf-8"?>
<worksheet xmlns="http://schemas.openxmlformats.org/spreadsheetml/2006/main" xmlns:r="http://schemas.openxmlformats.org/officeDocument/2006/relationships">
  <dimension ref="A1:Z4"/>
  <sheetViews>
    <sheetView zoomScale="145" zoomScaleNormal="145" workbookViewId="0" topLeftCell="A1">
      <selection activeCell="E14" sqref="E14"/>
    </sheetView>
  </sheetViews>
  <sheetFormatPr defaultColWidth="9.00390625" defaultRowHeight="14.25"/>
  <cols>
    <col min="1" max="1" width="12.25390625" style="60" customWidth="1"/>
    <col min="2" max="2" width="7.25390625" style="60" customWidth="1"/>
    <col min="3" max="26" width="4.625" style="60" customWidth="1"/>
    <col min="27" max="16384" width="9.00390625" style="60" customWidth="1"/>
  </cols>
  <sheetData>
    <row r="1" spans="1:26" s="57" customFormat="1" ht="27">
      <c r="A1" s="61" t="s">
        <v>141</v>
      </c>
      <c r="B1" s="61"/>
      <c r="C1" s="61"/>
      <c r="D1" s="61"/>
      <c r="E1" s="61"/>
      <c r="F1" s="61"/>
      <c r="G1" s="61"/>
      <c r="H1" s="61"/>
      <c r="I1" s="61"/>
      <c r="J1" s="61"/>
      <c r="K1" s="61"/>
      <c r="L1" s="61"/>
      <c r="M1" s="61"/>
      <c r="N1" s="61"/>
      <c r="O1" s="61"/>
      <c r="P1" s="61"/>
      <c r="Q1" s="61"/>
      <c r="R1" s="61"/>
      <c r="S1" s="61"/>
      <c r="T1" s="61"/>
      <c r="U1" s="61"/>
      <c r="V1" s="61"/>
      <c r="W1" s="61"/>
      <c r="X1" s="61"/>
      <c r="Y1" s="61"/>
      <c r="Z1" s="61"/>
    </row>
    <row r="2" spans="7:26" s="58" customFormat="1" ht="14.25">
      <c r="G2" s="62"/>
      <c r="O2" s="66" t="s">
        <v>1</v>
      </c>
      <c r="P2" s="66"/>
      <c r="Q2" s="66"/>
      <c r="R2" s="66"/>
      <c r="S2" s="66"/>
      <c r="T2" s="66"/>
      <c r="U2" s="66"/>
      <c r="V2" s="66"/>
      <c r="W2" s="66"/>
      <c r="X2" s="66"/>
      <c r="Y2" s="66"/>
      <c r="Z2" s="66"/>
    </row>
    <row r="3" spans="1:26" s="59" customFormat="1" ht="99.75">
      <c r="A3" s="63" t="s">
        <v>2</v>
      </c>
      <c r="B3" s="63" t="s">
        <v>47</v>
      </c>
      <c r="C3" s="63" t="s">
        <v>142</v>
      </c>
      <c r="D3" s="63" t="s">
        <v>143</v>
      </c>
      <c r="E3" s="63" t="s">
        <v>144</v>
      </c>
      <c r="F3" s="63" t="s">
        <v>145</v>
      </c>
      <c r="G3" s="63" t="s">
        <v>146</v>
      </c>
      <c r="H3" s="63" t="s">
        <v>147</v>
      </c>
      <c r="I3" s="63" t="s">
        <v>148</v>
      </c>
      <c r="J3" s="63" t="s">
        <v>149</v>
      </c>
      <c r="K3" s="63" t="s">
        <v>150</v>
      </c>
      <c r="L3" s="63" t="s">
        <v>151</v>
      </c>
      <c r="M3" s="63" t="s">
        <v>152</v>
      </c>
      <c r="N3" s="63" t="s">
        <v>153</v>
      </c>
      <c r="O3" s="63" t="s">
        <v>154</v>
      </c>
      <c r="P3" s="63" t="s">
        <v>155</v>
      </c>
      <c r="Q3" s="63" t="s">
        <v>156</v>
      </c>
      <c r="R3" s="63" t="s">
        <v>157</v>
      </c>
      <c r="S3" s="63" t="s">
        <v>158</v>
      </c>
      <c r="T3" s="63" t="s">
        <v>159</v>
      </c>
      <c r="U3" s="63" t="s">
        <v>160</v>
      </c>
      <c r="V3" s="63" t="s">
        <v>161</v>
      </c>
      <c r="W3" s="63" t="s">
        <v>162</v>
      </c>
      <c r="X3" s="63" t="s">
        <v>163</v>
      </c>
      <c r="Y3" s="63" t="s">
        <v>164</v>
      </c>
      <c r="Z3" s="63" t="s">
        <v>165</v>
      </c>
    </row>
    <row r="4" spans="1:26" s="57" customFormat="1" ht="14.25" customHeight="1">
      <c r="A4" s="64" t="s">
        <v>31</v>
      </c>
      <c r="B4" s="65">
        <f>SUM(C4:Z4)</f>
        <v>2223</v>
      </c>
      <c r="C4" s="65">
        <v>2032</v>
      </c>
      <c r="D4" s="65"/>
      <c r="E4" s="65"/>
      <c r="F4" s="65"/>
      <c r="G4" s="65"/>
      <c r="H4" s="65"/>
      <c r="I4" s="65"/>
      <c r="J4" s="65">
        <v>112</v>
      </c>
      <c r="K4" s="65"/>
      <c r="L4" s="65"/>
      <c r="M4" s="65"/>
      <c r="N4" s="65">
        <v>9</v>
      </c>
      <c r="O4" s="65"/>
      <c r="P4" s="65"/>
      <c r="Q4" s="65"/>
      <c r="R4" s="65"/>
      <c r="S4" s="65"/>
      <c r="T4" s="65"/>
      <c r="U4" s="65">
        <v>70</v>
      </c>
      <c r="V4" s="65"/>
      <c r="W4" s="65"/>
      <c r="X4" s="65"/>
      <c r="Y4" s="65"/>
      <c r="Z4" s="65"/>
    </row>
  </sheetData>
  <sheetProtection/>
  <mergeCells count="2">
    <mergeCell ref="A1:Z1"/>
    <mergeCell ref="O2:Z2"/>
  </mergeCells>
  <printOptions horizontalCentered="1" verticalCentered="1"/>
  <pageMargins left="0.2" right="0.2" top="0.43000000000000005" bottom="0.31" header="0.31" footer="0.2"/>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indexed="51"/>
  </sheetPr>
  <dimension ref="A1:B247"/>
  <sheetViews>
    <sheetView zoomScale="145" zoomScaleNormal="145" workbookViewId="0" topLeftCell="A1">
      <pane xSplit="1" ySplit="3" topLeftCell="B114" activePane="bottomRight" state="frozen"/>
      <selection pane="bottomRight" activeCell="D2" sqref="D2"/>
    </sheetView>
  </sheetViews>
  <sheetFormatPr defaultColWidth="9.00390625" defaultRowHeight="14.25"/>
  <cols>
    <col min="1" max="1" width="59.875" style="4" customWidth="1"/>
    <col min="2" max="2" width="10.625" style="5" customWidth="1"/>
    <col min="3" max="252" width="9.00390625" style="4" customWidth="1"/>
  </cols>
  <sheetData>
    <row r="1" spans="1:2" ht="39.75" customHeight="1">
      <c r="A1" s="6" t="s">
        <v>166</v>
      </c>
      <c r="B1" s="7"/>
    </row>
    <row r="2" ht="18" customHeight="1">
      <c r="A2" s="8" t="s">
        <v>167</v>
      </c>
    </row>
    <row r="3" spans="1:2" ht="24.75" customHeight="1">
      <c r="A3" s="9" t="s">
        <v>168</v>
      </c>
      <c r="B3" s="10" t="s">
        <v>31</v>
      </c>
    </row>
    <row r="4" spans="1:2" s="1" customFormat="1" ht="24" customHeight="1" hidden="1">
      <c r="A4" s="11" t="s">
        <v>169</v>
      </c>
      <c r="B4" s="10"/>
    </row>
    <row r="5" spans="1:2" s="1" customFormat="1" ht="19.5" customHeight="1" hidden="1">
      <c r="A5" s="12" t="s">
        <v>170</v>
      </c>
      <c r="B5" s="10"/>
    </row>
    <row r="6" spans="1:2" s="1" customFormat="1" ht="19.5" customHeight="1" hidden="1">
      <c r="A6" s="12" t="s">
        <v>171</v>
      </c>
      <c r="B6" s="10"/>
    </row>
    <row r="7" spans="1:2" s="1" customFormat="1" ht="19.5" customHeight="1" hidden="1">
      <c r="A7" s="12" t="s">
        <v>172</v>
      </c>
      <c r="B7" s="10"/>
    </row>
    <row r="8" spans="1:2" s="1" customFormat="1" ht="19.5" customHeight="1" hidden="1">
      <c r="A8" s="12" t="s">
        <v>173</v>
      </c>
      <c r="B8" s="10"/>
    </row>
    <row r="9" spans="1:2" s="1" customFormat="1" ht="19.5" customHeight="1" hidden="1">
      <c r="A9" s="12" t="s">
        <v>174</v>
      </c>
      <c r="B9" s="10"/>
    </row>
    <row r="10" spans="1:2" s="1" customFormat="1" ht="19.5" customHeight="1" hidden="1">
      <c r="A10" s="12" t="s">
        <v>175</v>
      </c>
      <c r="B10" s="10"/>
    </row>
    <row r="11" spans="1:2" s="1" customFormat="1" ht="19.5" customHeight="1" hidden="1">
      <c r="A11" s="12" t="s">
        <v>176</v>
      </c>
      <c r="B11" s="10"/>
    </row>
    <row r="12" spans="1:2" s="1" customFormat="1" ht="19.5" customHeight="1" hidden="1">
      <c r="A12" s="12" t="s">
        <v>177</v>
      </c>
      <c r="B12" s="10"/>
    </row>
    <row r="13" spans="1:2" s="1" customFormat="1" ht="19.5" customHeight="1" hidden="1">
      <c r="A13" s="12" t="s">
        <v>178</v>
      </c>
      <c r="B13" s="10"/>
    </row>
    <row r="14" spans="1:2" s="1" customFormat="1" ht="19.5" customHeight="1" hidden="1">
      <c r="A14" s="12" t="s">
        <v>179</v>
      </c>
      <c r="B14" s="10"/>
    </row>
    <row r="15" spans="1:2" s="1" customFormat="1" ht="19.5" customHeight="1" hidden="1">
      <c r="A15" s="12" t="s">
        <v>180</v>
      </c>
      <c r="B15" s="10"/>
    </row>
    <row r="16" spans="1:2" s="1" customFormat="1" ht="19.5" customHeight="1" hidden="1">
      <c r="A16" s="12" t="s">
        <v>181</v>
      </c>
      <c r="B16" s="10"/>
    </row>
    <row r="17" spans="1:2" s="1" customFormat="1" ht="19.5" customHeight="1" hidden="1">
      <c r="A17" s="12" t="s">
        <v>182</v>
      </c>
      <c r="B17" s="10"/>
    </row>
    <row r="18" spans="1:2" s="1" customFormat="1" ht="19.5" customHeight="1" hidden="1">
      <c r="A18" s="12" t="s">
        <v>183</v>
      </c>
      <c r="B18" s="10"/>
    </row>
    <row r="19" spans="1:2" s="1" customFormat="1" ht="19.5" customHeight="1" hidden="1">
      <c r="A19" s="12" t="s">
        <v>184</v>
      </c>
      <c r="B19" s="10"/>
    </row>
    <row r="20" spans="1:2" s="1" customFormat="1" ht="19.5" customHeight="1" hidden="1">
      <c r="A20" s="12" t="s">
        <v>185</v>
      </c>
      <c r="B20" s="10"/>
    </row>
    <row r="21" spans="1:2" s="1" customFormat="1" ht="19.5" customHeight="1" hidden="1">
      <c r="A21" s="12"/>
      <c r="B21" s="10"/>
    </row>
    <row r="22" spans="1:2" s="2" customFormat="1" ht="19.5" customHeight="1" hidden="1">
      <c r="A22" s="12" t="s">
        <v>186</v>
      </c>
      <c r="B22" s="13"/>
    </row>
    <row r="23" spans="1:2" s="1" customFormat="1" ht="19.5" customHeight="1" hidden="1">
      <c r="A23" s="12" t="s">
        <v>187</v>
      </c>
      <c r="B23" s="13">
        <f>SUM(B24,B27)</f>
        <v>79</v>
      </c>
    </row>
    <row r="24" spans="1:2" s="1" customFormat="1" ht="19.5" customHeight="1" hidden="1">
      <c r="A24" s="12" t="s">
        <v>188</v>
      </c>
      <c r="B24" s="13">
        <f>SUM(B25:B26)</f>
        <v>0</v>
      </c>
    </row>
    <row r="25" spans="1:2" s="1" customFormat="1" ht="19.5" customHeight="1" hidden="1">
      <c r="A25" s="14" t="s">
        <v>189</v>
      </c>
      <c r="B25" s="10"/>
    </row>
    <row r="26" spans="1:2" s="1" customFormat="1" ht="19.5" customHeight="1" hidden="1">
      <c r="A26" s="15" t="s">
        <v>190</v>
      </c>
      <c r="B26" s="10"/>
    </row>
    <row r="27" spans="1:2" s="1" customFormat="1" ht="19.5" customHeight="1" hidden="1">
      <c r="A27" s="12" t="s">
        <v>191</v>
      </c>
      <c r="B27" s="13">
        <f>SUM(B28,B31,B38,B39,B40,B41)</f>
        <v>79</v>
      </c>
    </row>
    <row r="28" spans="1:2" s="1" customFormat="1" ht="19.5" customHeight="1" hidden="1">
      <c r="A28" s="16" t="s">
        <v>192</v>
      </c>
      <c r="B28" s="10"/>
    </row>
    <row r="29" spans="1:2" s="1" customFormat="1" ht="19.5" customHeight="1" hidden="1">
      <c r="A29" s="16" t="s">
        <v>193</v>
      </c>
      <c r="B29" s="10"/>
    </row>
    <row r="30" spans="1:2" s="1" customFormat="1" ht="19.5" customHeight="1" hidden="1">
      <c r="A30" s="16" t="s">
        <v>194</v>
      </c>
      <c r="B30" s="10"/>
    </row>
    <row r="31" spans="1:2" s="1" customFormat="1" ht="19.5" customHeight="1" hidden="1">
      <c r="A31" s="16" t="s">
        <v>195</v>
      </c>
      <c r="B31" s="10"/>
    </row>
    <row r="32" spans="1:2" s="1" customFormat="1" ht="19.5" customHeight="1" hidden="1">
      <c r="A32" s="16" t="s">
        <v>196</v>
      </c>
      <c r="B32" s="10"/>
    </row>
    <row r="33" spans="1:2" s="1" customFormat="1" ht="19.5" customHeight="1" hidden="1">
      <c r="A33" s="16" t="s">
        <v>197</v>
      </c>
      <c r="B33" s="10"/>
    </row>
    <row r="34" spans="1:2" s="1" customFormat="1" ht="19.5" customHeight="1" hidden="1">
      <c r="A34" s="16" t="s">
        <v>198</v>
      </c>
      <c r="B34" s="10"/>
    </row>
    <row r="35" spans="1:2" s="1" customFormat="1" ht="19.5" customHeight="1" hidden="1">
      <c r="A35" s="16" t="s">
        <v>199</v>
      </c>
      <c r="B35" s="10"/>
    </row>
    <row r="36" spans="1:2" s="1" customFormat="1" ht="19.5" customHeight="1" hidden="1">
      <c r="A36" s="16" t="s">
        <v>200</v>
      </c>
      <c r="B36" s="10"/>
    </row>
    <row r="37" spans="1:2" s="1" customFormat="1" ht="19.5" customHeight="1" hidden="1">
      <c r="A37" s="12" t="s">
        <v>201</v>
      </c>
      <c r="B37" s="10"/>
    </row>
    <row r="38" spans="1:2" s="1" customFormat="1" ht="19.5" customHeight="1" hidden="1">
      <c r="A38" s="16" t="s">
        <v>202</v>
      </c>
      <c r="B38" s="10"/>
    </row>
    <row r="39" spans="1:2" s="1" customFormat="1" ht="19.5" customHeight="1" hidden="1">
      <c r="A39" s="16" t="s">
        <v>203</v>
      </c>
      <c r="B39" s="10"/>
    </row>
    <row r="40" spans="1:2" s="1" customFormat="1" ht="19.5" customHeight="1" hidden="1">
      <c r="A40" s="16" t="s">
        <v>204</v>
      </c>
      <c r="B40" s="10"/>
    </row>
    <row r="41" spans="1:2" s="1" customFormat="1" ht="19.5" customHeight="1" hidden="1">
      <c r="A41" s="17" t="s">
        <v>205</v>
      </c>
      <c r="B41" s="10">
        <f>SUM(B42:B53)</f>
        <v>79</v>
      </c>
    </row>
    <row r="42" spans="1:2" s="1" customFormat="1" ht="19.5" customHeight="1" hidden="1">
      <c r="A42" s="15" t="s">
        <v>206</v>
      </c>
      <c r="B42" s="10">
        <v>79</v>
      </c>
    </row>
    <row r="43" spans="1:2" s="1" customFormat="1" ht="19.5" customHeight="1" hidden="1">
      <c r="A43" s="15" t="s">
        <v>207</v>
      </c>
      <c r="B43" s="10"/>
    </row>
    <row r="44" spans="1:2" s="1" customFormat="1" ht="19.5" customHeight="1" hidden="1">
      <c r="A44" s="15" t="s">
        <v>208</v>
      </c>
      <c r="B44" s="10"/>
    </row>
    <row r="45" spans="1:2" s="1" customFormat="1" ht="19.5" customHeight="1" hidden="1">
      <c r="A45" s="15" t="s">
        <v>209</v>
      </c>
      <c r="B45" s="10"/>
    </row>
    <row r="46" spans="1:2" s="1" customFormat="1" ht="19.5" customHeight="1" hidden="1">
      <c r="A46" s="15" t="s">
        <v>210</v>
      </c>
      <c r="B46" s="10"/>
    </row>
    <row r="47" spans="1:2" s="1" customFormat="1" ht="19.5" customHeight="1" hidden="1">
      <c r="A47" s="15" t="s">
        <v>211</v>
      </c>
      <c r="B47" s="10"/>
    </row>
    <row r="48" spans="1:2" s="1" customFormat="1" ht="19.5" customHeight="1" hidden="1">
      <c r="A48" s="18" t="s">
        <v>212</v>
      </c>
      <c r="B48" s="10"/>
    </row>
    <row r="49" spans="1:2" s="1" customFormat="1" ht="19.5" customHeight="1" hidden="1">
      <c r="A49" s="18" t="s">
        <v>213</v>
      </c>
      <c r="B49" s="10"/>
    </row>
    <row r="50" spans="1:2" s="1" customFormat="1" ht="19.5" customHeight="1" hidden="1">
      <c r="A50" s="18" t="s">
        <v>214</v>
      </c>
      <c r="B50" s="10"/>
    </row>
    <row r="51" spans="1:2" s="1" customFormat="1" ht="19.5" customHeight="1" hidden="1">
      <c r="A51" s="19" t="s">
        <v>215</v>
      </c>
      <c r="B51" s="10"/>
    </row>
    <row r="52" spans="1:2" s="1" customFormat="1" ht="19.5" customHeight="1" hidden="1">
      <c r="A52" s="19" t="s">
        <v>216</v>
      </c>
      <c r="B52" s="10"/>
    </row>
    <row r="53" spans="1:2" s="1" customFormat="1" ht="19.5" customHeight="1" hidden="1">
      <c r="A53" s="20" t="s">
        <v>217</v>
      </c>
      <c r="B53" s="10"/>
    </row>
    <row r="54" spans="1:2" s="2" customFormat="1" ht="19.5" customHeight="1" hidden="1">
      <c r="A54" s="12" t="s">
        <v>218</v>
      </c>
      <c r="B54" s="10">
        <f>SUM(B55,B56,B57,B60,B63,B64,B67,B70,B71,B75,B77,B78,B90,B94,B103)</f>
        <v>-2740</v>
      </c>
    </row>
    <row r="55" spans="1:2" s="2" customFormat="1" ht="19.5" customHeight="1" hidden="1">
      <c r="A55" s="12" t="s">
        <v>219</v>
      </c>
      <c r="B55" s="13">
        <v>-94</v>
      </c>
    </row>
    <row r="56" spans="1:2" s="2" customFormat="1" ht="19.5" customHeight="1" hidden="1">
      <c r="A56" s="14" t="s">
        <v>220</v>
      </c>
      <c r="B56" s="13"/>
    </row>
    <row r="57" spans="1:2" s="2" customFormat="1" ht="19.5" customHeight="1" hidden="1">
      <c r="A57" s="14" t="s">
        <v>221</v>
      </c>
      <c r="B57" s="10">
        <v>34</v>
      </c>
    </row>
    <row r="58" spans="1:2" s="2" customFormat="1" ht="19.5" customHeight="1" hidden="1">
      <c r="A58" s="15" t="s">
        <v>222</v>
      </c>
      <c r="B58" s="10"/>
    </row>
    <row r="59" spans="1:2" s="2" customFormat="1" ht="19.5" customHeight="1" hidden="1">
      <c r="A59" s="15" t="s">
        <v>223</v>
      </c>
      <c r="B59" s="13"/>
    </row>
    <row r="60" spans="1:2" s="2" customFormat="1" ht="19.5" customHeight="1" hidden="1">
      <c r="A60" s="14" t="s">
        <v>224</v>
      </c>
      <c r="B60" s="13"/>
    </row>
    <row r="61" spans="1:2" s="2" customFormat="1" ht="19.5" customHeight="1" hidden="1">
      <c r="A61" s="15" t="s">
        <v>225</v>
      </c>
      <c r="B61" s="13"/>
    </row>
    <row r="62" spans="1:2" s="2" customFormat="1" ht="19.5" customHeight="1" hidden="1">
      <c r="A62" s="12"/>
      <c r="B62" s="13"/>
    </row>
    <row r="63" spans="1:2" s="2" customFormat="1" ht="19.5" customHeight="1" hidden="1">
      <c r="A63" s="14" t="s">
        <v>226</v>
      </c>
      <c r="B63" s="13"/>
    </row>
    <row r="64" spans="1:2" s="2" customFormat="1" ht="19.5" customHeight="1" hidden="1">
      <c r="A64" s="12" t="s">
        <v>227</v>
      </c>
      <c r="B64" s="13"/>
    </row>
    <row r="65" spans="1:2" s="1" customFormat="1" ht="19.5" customHeight="1" hidden="1">
      <c r="A65" s="16" t="s">
        <v>228</v>
      </c>
      <c r="B65" s="10"/>
    </row>
    <row r="66" spans="1:2" s="1" customFormat="1" ht="19.5" customHeight="1" hidden="1">
      <c r="A66" s="16" t="s">
        <v>229</v>
      </c>
      <c r="B66" s="10"/>
    </row>
    <row r="67" spans="1:2" s="2" customFormat="1" ht="19.5" customHeight="1" hidden="1">
      <c r="A67" s="21" t="s">
        <v>230</v>
      </c>
      <c r="B67" s="13">
        <f>SUM(B68:B69)</f>
        <v>0</v>
      </c>
    </row>
    <row r="68" spans="1:2" s="2" customFormat="1" ht="20.25" customHeight="1" hidden="1">
      <c r="A68" s="15" t="s">
        <v>231</v>
      </c>
      <c r="B68" s="13"/>
    </row>
    <row r="69" spans="1:2" s="2" customFormat="1" ht="21.75" customHeight="1" hidden="1">
      <c r="A69" s="16" t="s">
        <v>232</v>
      </c>
      <c r="B69" s="13"/>
    </row>
    <row r="70" spans="1:2" s="2" customFormat="1" ht="19.5" customHeight="1" hidden="1">
      <c r="A70" s="14" t="s">
        <v>233</v>
      </c>
      <c r="B70" s="13"/>
    </row>
    <row r="71" spans="1:2" s="2" customFormat="1" ht="19.5" customHeight="1" hidden="1">
      <c r="A71" s="21" t="s">
        <v>234</v>
      </c>
      <c r="B71" s="13"/>
    </row>
    <row r="72" spans="1:2" s="2" customFormat="1" ht="19.5" customHeight="1" hidden="1">
      <c r="A72" s="15" t="s">
        <v>235</v>
      </c>
      <c r="B72" s="13"/>
    </row>
    <row r="73" spans="1:2" s="2" customFormat="1" ht="19.5" customHeight="1" hidden="1">
      <c r="A73" s="16"/>
      <c r="B73" s="13"/>
    </row>
    <row r="74" spans="1:2" s="2" customFormat="1" ht="19.5" customHeight="1" hidden="1">
      <c r="A74" s="21" t="s">
        <v>236</v>
      </c>
      <c r="B74" s="13">
        <f>SUM(B75,B77)</f>
        <v>199</v>
      </c>
    </row>
    <row r="75" spans="1:2" s="2" customFormat="1" ht="19.5" customHeight="1" hidden="1">
      <c r="A75" s="15" t="s">
        <v>237</v>
      </c>
      <c r="B75" s="10"/>
    </row>
    <row r="76" spans="1:2" s="1" customFormat="1" ht="19.5" customHeight="1" hidden="1">
      <c r="A76" s="15" t="s">
        <v>238</v>
      </c>
      <c r="B76" s="10"/>
    </row>
    <row r="77" spans="1:2" s="1" customFormat="1" ht="19.5" customHeight="1" hidden="1">
      <c r="A77" s="15" t="s">
        <v>239</v>
      </c>
      <c r="B77" s="10">
        <v>199</v>
      </c>
    </row>
    <row r="78" spans="1:2" s="2" customFormat="1" ht="14.25" hidden="1">
      <c r="A78" s="21" t="s">
        <v>240</v>
      </c>
      <c r="B78" s="13">
        <f>SUM(B79:B89)</f>
        <v>132</v>
      </c>
    </row>
    <row r="79" spans="1:2" s="1" customFormat="1" ht="14.25" hidden="1">
      <c r="A79" s="17" t="s">
        <v>241</v>
      </c>
      <c r="B79" s="10"/>
    </row>
    <row r="80" spans="1:2" s="2" customFormat="1" ht="14.25" hidden="1">
      <c r="A80" s="17" t="s">
        <v>242</v>
      </c>
      <c r="B80" s="13"/>
    </row>
    <row r="81" spans="1:2" s="2" customFormat="1" ht="14.25" hidden="1">
      <c r="A81" s="17" t="s">
        <v>243</v>
      </c>
      <c r="B81" s="13"/>
    </row>
    <row r="82" spans="1:2" s="2" customFormat="1" ht="14.25" hidden="1">
      <c r="A82" s="17" t="s">
        <v>244</v>
      </c>
      <c r="B82" s="13"/>
    </row>
    <row r="83" spans="1:2" s="2" customFormat="1" ht="14.25" hidden="1">
      <c r="A83" s="17" t="s">
        <v>245</v>
      </c>
      <c r="B83" s="13"/>
    </row>
    <row r="84" spans="1:2" s="2" customFormat="1" ht="14.25" hidden="1">
      <c r="A84" s="17" t="s">
        <v>246</v>
      </c>
      <c r="B84" s="13"/>
    </row>
    <row r="85" spans="1:2" s="2" customFormat="1" ht="14.25" hidden="1">
      <c r="A85" s="17" t="s">
        <v>247</v>
      </c>
      <c r="B85" s="13">
        <v>132</v>
      </c>
    </row>
    <row r="86" spans="1:2" s="2" customFormat="1" ht="14.25" hidden="1">
      <c r="A86" s="17" t="s">
        <v>248</v>
      </c>
      <c r="B86" s="13"/>
    </row>
    <row r="87" spans="1:2" s="2" customFormat="1" ht="14.25" hidden="1">
      <c r="A87" s="17" t="s">
        <v>249</v>
      </c>
      <c r="B87" s="13"/>
    </row>
    <row r="88" spans="1:2" s="1" customFormat="1" ht="14.25" hidden="1">
      <c r="A88" s="22" t="s">
        <v>250</v>
      </c>
      <c r="B88" s="10"/>
    </row>
    <row r="89" spans="1:2" s="1" customFormat="1" ht="14.25" hidden="1">
      <c r="A89" s="23" t="s">
        <v>251</v>
      </c>
      <c r="B89" s="10"/>
    </row>
    <row r="90" spans="1:2" s="2" customFormat="1" ht="19.5" customHeight="1" hidden="1">
      <c r="A90" s="21" t="s">
        <v>252</v>
      </c>
      <c r="B90" s="13">
        <f>SUM(B91:B93)</f>
        <v>0</v>
      </c>
    </row>
    <row r="91" spans="1:2" s="2" customFormat="1" ht="19.5" customHeight="1" hidden="1">
      <c r="A91" s="15" t="s">
        <v>253</v>
      </c>
      <c r="B91" s="13"/>
    </row>
    <row r="92" spans="1:2" s="2" customFormat="1" ht="19.5" customHeight="1" hidden="1">
      <c r="A92" s="15" t="s">
        <v>254</v>
      </c>
      <c r="B92" s="13"/>
    </row>
    <row r="93" spans="1:2" s="2" customFormat="1" ht="19.5" customHeight="1" hidden="1">
      <c r="A93" s="15" t="s">
        <v>255</v>
      </c>
      <c r="B93" s="13"/>
    </row>
    <row r="94" spans="1:2" s="2" customFormat="1" ht="19.5" customHeight="1" hidden="1">
      <c r="A94" s="12" t="s">
        <v>256</v>
      </c>
      <c r="B94" s="13"/>
    </row>
    <row r="95" spans="1:2" s="2" customFormat="1" ht="19.5" customHeight="1" hidden="1">
      <c r="A95" s="16" t="s">
        <v>257</v>
      </c>
      <c r="B95" s="13"/>
    </row>
    <row r="96" spans="1:2" s="2" customFormat="1" ht="19.5" customHeight="1" hidden="1">
      <c r="A96" s="16" t="s">
        <v>258</v>
      </c>
      <c r="B96" s="13"/>
    </row>
    <row r="97" spans="1:2" s="2" customFormat="1" ht="19.5" customHeight="1" hidden="1">
      <c r="A97" s="16" t="s">
        <v>259</v>
      </c>
      <c r="B97" s="13"/>
    </row>
    <row r="98" spans="1:2" s="2" customFormat="1" ht="19.5" customHeight="1" hidden="1">
      <c r="A98" s="16" t="s">
        <v>260</v>
      </c>
      <c r="B98" s="13"/>
    </row>
    <row r="99" spans="1:2" s="2" customFormat="1" ht="31.5" customHeight="1" hidden="1">
      <c r="A99" s="24" t="s">
        <v>261</v>
      </c>
      <c r="B99" s="13"/>
    </row>
    <row r="100" spans="1:2" s="2" customFormat="1" ht="31.5" customHeight="1" hidden="1">
      <c r="A100" s="25" t="s">
        <v>262</v>
      </c>
      <c r="B100" s="13"/>
    </row>
    <row r="101" spans="1:2" s="2" customFormat="1" ht="19.5" customHeight="1" hidden="1">
      <c r="A101" s="16" t="s">
        <v>263</v>
      </c>
      <c r="B101" s="13"/>
    </row>
    <row r="102" spans="1:2" s="2" customFormat="1" ht="29.25" customHeight="1" hidden="1">
      <c r="A102" s="26" t="s">
        <v>264</v>
      </c>
      <c r="B102" s="13"/>
    </row>
    <row r="103" spans="1:2" s="1" customFormat="1" ht="19.5" customHeight="1" hidden="1">
      <c r="A103" s="12" t="s">
        <v>265</v>
      </c>
      <c r="B103" s="13">
        <f>SUM(B104,B112)</f>
        <v>-3011</v>
      </c>
    </row>
    <row r="104" spans="1:2" s="1" customFormat="1" ht="19.5" customHeight="1" hidden="1">
      <c r="A104" s="12" t="s">
        <v>266</v>
      </c>
      <c r="B104" s="13">
        <f>SUM(B105:B111)</f>
        <v>306</v>
      </c>
    </row>
    <row r="105" spans="1:2" s="1" customFormat="1" ht="20.25" customHeight="1" hidden="1">
      <c r="A105" s="27" t="s">
        <v>267</v>
      </c>
      <c r="B105" s="10">
        <v>306</v>
      </c>
    </row>
    <row r="106" spans="1:2" s="1" customFormat="1" ht="20.25" customHeight="1" hidden="1">
      <c r="A106" s="28" t="s">
        <v>268</v>
      </c>
      <c r="B106" s="10"/>
    </row>
    <row r="107" spans="1:2" s="1" customFormat="1" ht="20.25" customHeight="1" hidden="1">
      <c r="A107" s="29" t="s">
        <v>269</v>
      </c>
      <c r="B107" s="10"/>
    </row>
    <row r="108" spans="1:2" s="1" customFormat="1" ht="20.25" customHeight="1" hidden="1">
      <c r="A108" s="30" t="s">
        <v>270</v>
      </c>
      <c r="B108" s="10"/>
    </row>
    <row r="109" spans="1:2" s="2" customFormat="1" ht="20.25" customHeight="1" hidden="1">
      <c r="A109" s="30" t="s">
        <v>271</v>
      </c>
      <c r="B109" s="13"/>
    </row>
    <row r="110" spans="1:2" s="1" customFormat="1" ht="20.25" customHeight="1" hidden="1">
      <c r="A110" s="30" t="s">
        <v>272</v>
      </c>
      <c r="B110" s="10"/>
    </row>
    <row r="111" spans="1:2" s="1" customFormat="1" ht="20.25" customHeight="1" hidden="1">
      <c r="A111" s="31"/>
      <c r="B111" s="10"/>
    </row>
    <row r="112" spans="1:2" s="1" customFormat="1" ht="19.5" customHeight="1" hidden="1">
      <c r="A112" s="12" t="s">
        <v>273</v>
      </c>
      <c r="B112" s="13">
        <f>SUM(B113,B114,B209:B211,B212)</f>
        <v>-3317</v>
      </c>
    </row>
    <row r="113" spans="1:2" s="1" customFormat="1" ht="19.5" customHeight="1" hidden="1">
      <c r="A113" s="12"/>
      <c r="B113" s="10"/>
    </row>
    <row r="114" spans="1:2" s="1" customFormat="1" ht="19.5" customHeight="1">
      <c r="A114" s="21" t="s">
        <v>274</v>
      </c>
      <c r="B114" s="13">
        <v>-3383</v>
      </c>
    </row>
    <row r="115" spans="1:2" s="1" customFormat="1" ht="19.5" customHeight="1">
      <c r="A115" s="32" t="s">
        <v>275</v>
      </c>
      <c r="B115" s="10"/>
    </row>
    <row r="116" spans="1:2" s="1" customFormat="1" ht="19.5" customHeight="1">
      <c r="A116" s="12" t="s">
        <v>276</v>
      </c>
      <c r="B116" s="33">
        <v>-3383</v>
      </c>
    </row>
    <row r="117" spans="1:2" s="1" customFormat="1" ht="19.5" customHeight="1">
      <c r="A117" s="34" t="s">
        <v>277</v>
      </c>
      <c r="B117" s="10">
        <v>40</v>
      </c>
    </row>
    <row r="118" spans="1:2" s="1" customFormat="1" ht="19.5" customHeight="1">
      <c r="A118" s="34" t="s">
        <v>278</v>
      </c>
      <c r="B118" s="10"/>
    </row>
    <row r="119" spans="1:2" s="1" customFormat="1" ht="19.5" customHeight="1">
      <c r="A119" s="35" t="s">
        <v>279</v>
      </c>
      <c r="B119" s="33">
        <v>-3423</v>
      </c>
    </row>
    <row r="120" spans="1:2" s="1" customFormat="1" ht="19.5" customHeight="1">
      <c r="A120" s="36" t="s">
        <v>280</v>
      </c>
      <c r="B120" s="33">
        <v>2077</v>
      </c>
    </row>
    <row r="121" spans="1:2" s="1" customFormat="1" ht="19.5" customHeight="1">
      <c r="A121" s="37" t="s">
        <v>281</v>
      </c>
      <c r="B121" s="10">
        <v>260</v>
      </c>
    </row>
    <row r="122" spans="1:2" s="1" customFormat="1" ht="19.5" customHeight="1">
      <c r="A122" s="37" t="s">
        <v>282</v>
      </c>
      <c r="B122" s="10">
        <v>1817</v>
      </c>
    </row>
    <row r="123" spans="1:2" s="1" customFormat="1" ht="19.5" customHeight="1">
      <c r="A123" s="38" t="s">
        <v>283</v>
      </c>
      <c r="B123" s="10"/>
    </row>
    <row r="124" spans="1:2" ht="19.5" customHeight="1">
      <c r="A124" s="37" t="s">
        <v>282</v>
      </c>
      <c r="B124" s="10"/>
    </row>
    <row r="125" spans="1:2" ht="19.5" customHeight="1">
      <c r="A125" s="39" t="s">
        <v>284</v>
      </c>
      <c r="B125" s="10"/>
    </row>
    <row r="126" spans="1:2" ht="14.25" customHeight="1" hidden="1">
      <c r="A126" s="40" t="s">
        <v>285</v>
      </c>
      <c r="B126" s="10"/>
    </row>
    <row r="127" spans="1:2" s="1" customFormat="1" ht="14.25" customHeight="1" hidden="1">
      <c r="A127" s="40" t="s">
        <v>286</v>
      </c>
      <c r="B127" s="10"/>
    </row>
    <row r="128" spans="1:2" ht="14.25" customHeight="1" hidden="1">
      <c r="A128" s="40"/>
      <c r="B128" s="10"/>
    </row>
    <row r="129" spans="1:2" ht="14.25" customHeight="1" hidden="1">
      <c r="A129" s="40"/>
      <c r="B129" s="10"/>
    </row>
    <row r="130" spans="1:2" ht="14.25" customHeight="1" hidden="1">
      <c r="A130" s="40"/>
      <c r="B130" s="10"/>
    </row>
    <row r="131" spans="1:2" s="1" customFormat="1" ht="14.25" customHeight="1" hidden="1">
      <c r="A131" s="41" t="s">
        <v>287</v>
      </c>
      <c r="B131" s="10"/>
    </row>
    <row r="132" spans="1:2" s="1" customFormat="1" ht="19.5" customHeight="1">
      <c r="A132" s="42" t="s">
        <v>288</v>
      </c>
      <c r="B132" s="33">
        <v>397</v>
      </c>
    </row>
    <row r="133" spans="1:2" ht="18" customHeight="1">
      <c r="A133" s="43" t="s">
        <v>289</v>
      </c>
      <c r="B133" s="10"/>
    </row>
    <row r="134" spans="1:2" ht="18" customHeight="1">
      <c r="A134" s="43" t="s">
        <v>290</v>
      </c>
      <c r="B134" s="10"/>
    </row>
    <row r="135" spans="1:2" ht="18" customHeight="1">
      <c r="A135" s="44" t="s">
        <v>291</v>
      </c>
      <c r="B135" s="10"/>
    </row>
    <row r="136" spans="1:2" ht="18" customHeight="1">
      <c r="A136" s="44" t="s">
        <v>292</v>
      </c>
      <c r="B136" s="10"/>
    </row>
    <row r="137" spans="1:2" ht="18" customHeight="1">
      <c r="A137" s="44" t="s">
        <v>293</v>
      </c>
      <c r="B137" s="10">
        <v>60</v>
      </c>
    </row>
    <row r="138" spans="1:2" ht="18" customHeight="1">
      <c r="A138" s="43" t="s">
        <v>294</v>
      </c>
      <c r="B138" s="10"/>
    </row>
    <row r="139" spans="1:2" ht="18" customHeight="1">
      <c r="A139" s="45" t="s">
        <v>295</v>
      </c>
      <c r="B139" s="10"/>
    </row>
    <row r="140" spans="1:2" ht="18" customHeight="1">
      <c r="A140" s="44" t="s">
        <v>296</v>
      </c>
      <c r="B140" s="10"/>
    </row>
    <row r="141" spans="1:2" s="2" customFormat="1" ht="18" customHeight="1">
      <c r="A141" s="43" t="s">
        <v>297</v>
      </c>
      <c r="B141" s="13"/>
    </row>
    <row r="142" spans="1:2" s="2" customFormat="1" ht="18" customHeight="1">
      <c r="A142" s="44" t="s">
        <v>298</v>
      </c>
      <c r="B142" s="13"/>
    </row>
    <row r="143" spans="1:2" ht="18" customHeight="1">
      <c r="A143" s="44" t="s">
        <v>299</v>
      </c>
      <c r="B143" s="10">
        <v>337</v>
      </c>
    </row>
    <row r="144" spans="1:2" ht="18" customHeight="1">
      <c r="A144" s="44" t="s">
        <v>300</v>
      </c>
      <c r="B144" s="10"/>
    </row>
    <row r="145" spans="1:2" ht="18" customHeight="1">
      <c r="A145" s="44" t="s">
        <v>301</v>
      </c>
      <c r="B145" s="10"/>
    </row>
    <row r="146" spans="1:2" ht="18" customHeight="1">
      <c r="A146" s="40" t="s">
        <v>302</v>
      </c>
      <c r="B146" s="10"/>
    </row>
    <row r="147" spans="1:2" ht="18" customHeight="1">
      <c r="A147" s="40" t="s">
        <v>303</v>
      </c>
      <c r="B147" s="10"/>
    </row>
    <row r="148" spans="1:2" ht="18" customHeight="1">
      <c r="A148" s="40" t="s">
        <v>304</v>
      </c>
      <c r="B148" s="10"/>
    </row>
    <row r="149" spans="1:2" ht="18" customHeight="1">
      <c r="A149" s="40" t="s">
        <v>305</v>
      </c>
      <c r="B149" s="10"/>
    </row>
    <row r="150" spans="1:2" ht="18" customHeight="1">
      <c r="A150" s="40" t="s">
        <v>306</v>
      </c>
      <c r="B150" s="10"/>
    </row>
    <row r="151" spans="1:2" ht="18" customHeight="1">
      <c r="A151" s="40" t="s">
        <v>307</v>
      </c>
      <c r="B151" s="10"/>
    </row>
    <row r="152" spans="1:2" ht="18" customHeight="1">
      <c r="A152" s="40" t="s">
        <v>308</v>
      </c>
      <c r="B152" s="10"/>
    </row>
    <row r="153" spans="1:2" ht="18" customHeight="1">
      <c r="A153" s="40" t="s">
        <v>309</v>
      </c>
      <c r="B153" s="10"/>
    </row>
    <row r="154" spans="1:2" ht="18" customHeight="1">
      <c r="A154" s="40" t="s">
        <v>310</v>
      </c>
      <c r="B154" s="10"/>
    </row>
    <row r="155" spans="1:2" ht="18" customHeight="1">
      <c r="A155" s="40"/>
      <c r="B155" s="10"/>
    </row>
    <row r="156" spans="1:2" ht="18" customHeight="1">
      <c r="A156" s="40"/>
      <c r="B156" s="10"/>
    </row>
    <row r="157" spans="1:2" s="1" customFormat="1" ht="21" customHeight="1">
      <c r="A157" s="42" t="s">
        <v>311</v>
      </c>
      <c r="B157" s="33">
        <v>-3035</v>
      </c>
    </row>
    <row r="158" spans="1:2" s="1" customFormat="1" ht="14.25">
      <c r="A158" s="37" t="s">
        <v>312</v>
      </c>
      <c r="B158" s="33">
        <v>-3033</v>
      </c>
    </row>
    <row r="159" spans="1:2" s="1" customFormat="1" ht="15.75" customHeight="1">
      <c r="A159" s="46" t="s">
        <v>313</v>
      </c>
      <c r="B159" s="10"/>
    </row>
    <row r="160" spans="1:2" s="1" customFormat="1" ht="15.75" customHeight="1">
      <c r="A160" s="46" t="s">
        <v>314</v>
      </c>
      <c r="B160" s="10"/>
    </row>
    <row r="161" spans="1:2" s="1" customFormat="1" ht="15.75" customHeight="1">
      <c r="A161" s="46" t="s">
        <v>315</v>
      </c>
      <c r="B161" s="10"/>
    </row>
    <row r="162" spans="1:2" s="1" customFormat="1" ht="15.75" customHeight="1">
      <c r="A162" s="46" t="s">
        <v>316</v>
      </c>
      <c r="B162" s="47">
        <v>-2</v>
      </c>
    </row>
    <row r="163" spans="1:2" s="1" customFormat="1" ht="15.75" customHeight="1">
      <c r="A163" s="46" t="s">
        <v>317</v>
      </c>
      <c r="B163" s="10"/>
    </row>
    <row r="164" spans="1:2" s="1" customFormat="1" ht="15.75" customHeight="1">
      <c r="A164" s="46" t="s">
        <v>318</v>
      </c>
      <c r="B164" s="47">
        <v>-3031</v>
      </c>
    </row>
    <row r="165" spans="1:2" s="1" customFormat="1" ht="14.25">
      <c r="A165" s="39" t="s">
        <v>319</v>
      </c>
      <c r="B165" s="33">
        <v>-2</v>
      </c>
    </row>
    <row r="166" spans="1:2" s="1" customFormat="1" ht="21" customHeight="1">
      <c r="A166" s="48" t="s">
        <v>320</v>
      </c>
      <c r="B166" s="47">
        <v>-2</v>
      </c>
    </row>
    <row r="167" spans="1:2" s="1" customFormat="1" ht="14.25">
      <c r="A167" s="46"/>
      <c r="B167" s="10"/>
    </row>
    <row r="168" spans="1:2" s="1" customFormat="1" ht="14.25">
      <c r="A168" s="46"/>
      <c r="B168" s="10"/>
    </row>
    <row r="169" spans="1:2" s="1" customFormat="1" ht="14.25">
      <c r="A169" s="41" t="s">
        <v>321</v>
      </c>
      <c r="B169" s="10"/>
    </row>
    <row r="170" spans="1:2" s="1" customFormat="1" ht="14.25">
      <c r="A170" s="42" t="s">
        <v>322</v>
      </c>
      <c r="B170" s="33">
        <v>-2862</v>
      </c>
    </row>
    <row r="171" spans="1:2" s="1" customFormat="1" ht="19.5" customHeight="1">
      <c r="A171" s="44" t="s">
        <v>323</v>
      </c>
      <c r="B171" s="10"/>
    </row>
    <row r="172" spans="1:2" s="1" customFormat="1" ht="19.5" customHeight="1">
      <c r="A172" s="44" t="s">
        <v>324</v>
      </c>
      <c r="B172" s="10"/>
    </row>
    <row r="173" spans="1:2" s="1" customFormat="1" ht="19.5" customHeight="1">
      <c r="A173" s="43" t="s">
        <v>325</v>
      </c>
      <c r="B173" s="47">
        <v>-1552</v>
      </c>
    </row>
    <row r="174" spans="1:2" s="1" customFormat="1" ht="19.5" customHeight="1">
      <c r="A174" s="44" t="s">
        <v>326</v>
      </c>
      <c r="B174" s="10"/>
    </row>
    <row r="175" spans="1:2" s="1" customFormat="1" ht="19.5" customHeight="1">
      <c r="A175" s="44" t="s">
        <v>327</v>
      </c>
      <c r="B175" s="10"/>
    </row>
    <row r="176" spans="1:2" s="1" customFormat="1" ht="19.5" customHeight="1">
      <c r="A176" s="49" t="s">
        <v>328</v>
      </c>
      <c r="B176" s="10"/>
    </row>
    <row r="177" spans="1:2" s="1" customFormat="1" ht="19.5" customHeight="1">
      <c r="A177" s="44" t="s">
        <v>329</v>
      </c>
      <c r="B177" s="10"/>
    </row>
    <row r="178" spans="1:2" s="1" customFormat="1" ht="19.5" customHeight="1">
      <c r="A178" s="50" t="s">
        <v>330</v>
      </c>
      <c r="B178" s="47">
        <v>-2</v>
      </c>
    </row>
    <row r="179" spans="1:2" s="1" customFormat="1" ht="19.5" customHeight="1">
      <c r="A179" s="50" t="s">
        <v>331</v>
      </c>
      <c r="B179" s="47">
        <v>-2</v>
      </c>
    </row>
    <row r="180" spans="1:2" s="1" customFormat="1" ht="19.5" customHeight="1">
      <c r="A180" s="44" t="s">
        <v>332</v>
      </c>
      <c r="B180" s="47">
        <v>-2</v>
      </c>
    </row>
    <row r="181" spans="1:2" s="1" customFormat="1" ht="19.5" customHeight="1">
      <c r="A181" s="44" t="s">
        <v>333</v>
      </c>
      <c r="B181" s="10"/>
    </row>
    <row r="182" spans="1:2" s="1" customFormat="1" ht="21" customHeight="1">
      <c r="A182" s="39" t="s">
        <v>334</v>
      </c>
      <c r="B182" s="33">
        <v>-234</v>
      </c>
    </row>
    <row r="183" spans="1:2" s="1" customFormat="1" ht="19.5" customHeight="1">
      <c r="A183" s="41" t="s">
        <v>335</v>
      </c>
      <c r="B183" s="10">
        <v>-233</v>
      </c>
    </row>
    <row r="184" spans="1:2" s="1" customFormat="1" ht="19.5" customHeight="1">
      <c r="A184" s="51" t="s">
        <v>336</v>
      </c>
      <c r="B184" s="10"/>
    </row>
    <row r="185" spans="1:2" s="1" customFormat="1" ht="19.5" customHeight="1">
      <c r="A185" s="51" t="s">
        <v>337</v>
      </c>
      <c r="B185" s="10">
        <v>-1</v>
      </c>
    </row>
    <row r="186" spans="1:2" s="3" customFormat="1" ht="19.5" customHeight="1">
      <c r="A186" s="52" t="s">
        <v>338</v>
      </c>
      <c r="B186" s="10"/>
    </row>
    <row r="187" spans="1:2" s="1" customFormat="1" ht="19.5" customHeight="1" hidden="1">
      <c r="A187" s="39" t="s">
        <v>339</v>
      </c>
      <c r="B187" s="10"/>
    </row>
    <row r="188" spans="1:2" s="1" customFormat="1" ht="19.5" customHeight="1" hidden="1">
      <c r="A188" s="39" t="s">
        <v>340</v>
      </c>
      <c r="B188" s="10"/>
    </row>
    <row r="189" spans="1:2" s="1" customFormat="1" ht="19.5" customHeight="1">
      <c r="A189" s="38" t="s">
        <v>341</v>
      </c>
      <c r="B189" s="10"/>
    </row>
    <row r="190" spans="1:2" s="1" customFormat="1" ht="26.25" customHeight="1">
      <c r="A190" s="38" t="s">
        <v>342</v>
      </c>
      <c r="B190" s="10"/>
    </row>
    <row r="191" spans="1:2" s="1" customFormat="1" ht="19.5" customHeight="1">
      <c r="A191" s="38" t="s">
        <v>343</v>
      </c>
      <c r="B191" s="10"/>
    </row>
    <row r="192" spans="1:2" s="1" customFormat="1" ht="19.5" customHeight="1">
      <c r="A192" s="37" t="s">
        <v>344</v>
      </c>
      <c r="B192" s="10"/>
    </row>
    <row r="193" spans="1:2" s="1" customFormat="1" ht="19.5" customHeight="1">
      <c r="A193" s="38" t="s">
        <v>345</v>
      </c>
      <c r="B193" s="10"/>
    </row>
    <row r="194" spans="1:2" s="1" customFormat="1" ht="19.5" customHeight="1">
      <c r="A194" s="38" t="s">
        <v>346</v>
      </c>
      <c r="B194" s="47">
        <v>-20</v>
      </c>
    </row>
    <row r="195" spans="1:2" s="1" customFormat="1" ht="21" customHeight="1">
      <c r="A195" s="38" t="s">
        <v>347</v>
      </c>
      <c r="B195" s="10"/>
    </row>
    <row r="196" spans="1:2" s="1" customFormat="1" ht="19.5" customHeight="1">
      <c r="A196" s="38" t="s">
        <v>348</v>
      </c>
      <c r="B196" s="10"/>
    </row>
    <row r="197" spans="1:2" s="1" customFormat="1" ht="19.5" customHeight="1">
      <c r="A197" s="38" t="s">
        <v>349</v>
      </c>
      <c r="B197" s="10"/>
    </row>
    <row r="198" spans="1:2" s="1" customFormat="1" ht="19.5" customHeight="1">
      <c r="A198" s="38" t="s">
        <v>350</v>
      </c>
      <c r="B198" s="10"/>
    </row>
    <row r="199" spans="1:2" s="1" customFormat="1" ht="19.5" customHeight="1">
      <c r="A199" s="37" t="s">
        <v>351</v>
      </c>
      <c r="B199" s="10"/>
    </row>
    <row r="200" spans="1:2" s="1" customFormat="1" ht="19.5" customHeight="1">
      <c r="A200" s="38" t="s">
        <v>352</v>
      </c>
      <c r="B200" s="47"/>
    </row>
    <row r="201" spans="1:2" s="1" customFormat="1" ht="19.5" customHeight="1">
      <c r="A201" s="38" t="s">
        <v>353</v>
      </c>
      <c r="B201" s="47">
        <v>-30</v>
      </c>
    </row>
    <row r="202" spans="1:2" s="1" customFormat="1" ht="19.5" customHeight="1">
      <c r="A202" s="38" t="s">
        <v>354</v>
      </c>
      <c r="B202" s="10"/>
    </row>
    <row r="203" spans="1:2" s="1" customFormat="1" ht="19.5" customHeight="1">
      <c r="A203" s="38" t="s">
        <v>355</v>
      </c>
      <c r="B203" s="10"/>
    </row>
    <row r="204" spans="1:2" s="1" customFormat="1" ht="19.5" customHeight="1">
      <c r="A204" s="38" t="s">
        <v>356</v>
      </c>
      <c r="B204" s="47">
        <v>-1020</v>
      </c>
    </row>
    <row r="205" spans="1:2" s="1" customFormat="1" ht="19.5" customHeight="1">
      <c r="A205" s="37" t="s">
        <v>357</v>
      </c>
      <c r="B205" s="10"/>
    </row>
    <row r="206" spans="1:2" s="1" customFormat="1" ht="21.75" customHeight="1">
      <c r="A206" s="53" t="s">
        <v>358</v>
      </c>
      <c r="B206" s="10"/>
    </row>
    <row r="207" spans="1:2" s="1" customFormat="1" ht="30" customHeight="1">
      <c r="A207" s="53" t="s">
        <v>359</v>
      </c>
      <c r="B207" s="10"/>
    </row>
    <row r="208" spans="1:2" s="1" customFormat="1" ht="19.5" customHeight="1" hidden="1">
      <c r="A208" s="39"/>
      <c r="B208" s="10"/>
    </row>
    <row r="209" spans="1:2" s="1" customFormat="1" ht="19.5" customHeight="1" hidden="1">
      <c r="A209" s="12" t="s">
        <v>360</v>
      </c>
      <c r="B209" s="10"/>
    </row>
    <row r="210" spans="1:2" s="1" customFormat="1" ht="19.5" customHeight="1" hidden="1">
      <c r="A210" s="12" t="s">
        <v>361</v>
      </c>
      <c r="B210" s="10"/>
    </row>
    <row r="211" spans="1:2" s="1" customFormat="1" ht="19.5" customHeight="1" hidden="1">
      <c r="A211" s="12" t="s">
        <v>362</v>
      </c>
      <c r="B211" s="10"/>
    </row>
    <row r="212" spans="1:2" s="1" customFormat="1" ht="19.5" customHeight="1" hidden="1">
      <c r="A212" s="12" t="s">
        <v>363</v>
      </c>
      <c r="B212" s="10">
        <v>66</v>
      </c>
    </row>
    <row r="213" spans="1:2" s="1" customFormat="1" ht="19.5" customHeight="1" hidden="1">
      <c r="A213" s="15" t="s">
        <v>364</v>
      </c>
      <c r="B213" s="10"/>
    </row>
    <row r="214" spans="1:2" s="1" customFormat="1" ht="19.5" customHeight="1" hidden="1">
      <c r="A214" s="15" t="s">
        <v>365</v>
      </c>
      <c r="B214" s="10"/>
    </row>
    <row r="215" spans="1:2" s="1" customFormat="1" ht="19.5" customHeight="1" hidden="1">
      <c r="A215" s="15" t="s">
        <v>366</v>
      </c>
      <c r="B215" s="10"/>
    </row>
    <row r="216" spans="1:2" s="1" customFormat="1" ht="19.5" customHeight="1" hidden="1">
      <c r="A216" s="15" t="s">
        <v>367</v>
      </c>
      <c r="B216" s="10"/>
    </row>
    <row r="217" spans="1:2" s="1" customFormat="1" ht="19.5" customHeight="1" hidden="1">
      <c r="A217" s="15" t="s">
        <v>368</v>
      </c>
      <c r="B217" s="10"/>
    </row>
    <row r="218" spans="1:2" s="1" customFormat="1" ht="19.5" customHeight="1" hidden="1">
      <c r="A218" s="15" t="s">
        <v>369</v>
      </c>
      <c r="B218" s="10">
        <v>66</v>
      </c>
    </row>
    <row r="219" spans="1:2" s="1" customFormat="1" ht="18.75" customHeight="1" hidden="1">
      <c r="A219" s="15" t="s">
        <v>370</v>
      </c>
      <c r="B219" s="10"/>
    </row>
    <row r="220" spans="1:2" s="1" customFormat="1" ht="19.5" customHeight="1" hidden="1">
      <c r="A220" s="16"/>
      <c r="B220" s="10"/>
    </row>
    <row r="221" spans="1:2" s="1" customFormat="1" ht="19.5" customHeight="1" hidden="1">
      <c r="A221" s="27" t="s">
        <v>371</v>
      </c>
      <c r="B221" s="10"/>
    </row>
    <row r="222" spans="1:2" s="1" customFormat="1" ht="19.5" customHeight="1" hidden="1">
      <c r="A222" s="16" t="s">
        <v>372</v>
      </c>
      <c r="B222" s="10"/>
    </row>
    <row r="223" spans="1:2" s="1" customFormat="1" ht="19.5" customHeight="1" hidden="1">
      <c r="A223" s="15" t="s">
        <v>373</v>
      </c>
      <c r="B223" s="10"/>
    </row>
    <row r="224" spans="1:2" s="1" customFormat="1" ht="19.5" customHeight="1" hidden="1">
      <c r="A224" s="15" t="s">
        <v>374</v>
      </c>
      <c r="B224" s="10"/>
    </row>
    <row r="225" spans="1:2" s="1" customFormat="1" ht="19.5" customHeight="1" hidden="1">
      <c r="A225" s="15" t="s">
        <v>375</v>
      </c>
      <c r="B225" s="10"/>
    </row>
    <row r="226" spans="1:2" s="1" customFormat="1" ht="35.25" customHeight="1" hidden="1">
      <c r="A226" s="26" t="s">
        <v>376</v>
      </c>
      <c r="B226" s="10"/>
    </row>
    <row r="227" spans="1:2" s="1" customFormat="1" ht="19.5" customHeight="1" hidden="1">
      <c r="A227" s="15" t="s">
        <v>377</v>
      </c>
      <c r="B227" s="10"/>
    </row>
    <row r="228" spans="1:2" s="2" customFormat="1" ht="21" customHeight="1" hidden="1">
      <c r="A228" s="54" t="s">
        <v>378</v>
      </c>
      <c r="B228" s="13"/>
    </row>
    <row r="229" spans="1:2" s="2" customFormat="1" ht="21" customHeight="1" hidden="1">
      <c r="A229" s="15" t="s">
        <v>379</v>
      </c>
      <c r="B229" s="13"/>
    </row>
    <row r="230" spans="1:2" s="2" customFormat="1" ht="21" customHeight="1" hidden="1">
      <c r="A230" s="15" t="s">
        <v>380</v>
      </c>
      <c r="B230" s="13"/>
    </row>
    <row r="231" spans="1:2" s="2" customFormat="1" ht="21" customHeight="1" hidden="1">
      <c r="A231" s="15"/>
      <c r="B231" s="13"/>
    </row>
    <row r="232" spans="1:2" s="2" customFormat="1" ht="21" customHeight="1" hidden="1">
      <c r="A232" s="27" t="s">
        <v>381</v>
      </c>
      <c r="B232" s="13"/>
    </row>
    <row r="233" spans="1:2" s="2" customFormat="1" ht="21" customHeight="1" hidden="1">
      <c r="A233" s="27" t="s">
        <v>382</v>
      </c>
      <c r="B233" s="13"/>
    </row>
    <row r="234" spans="1:2" s="2" customFormat="1" ht="21" customHeight="1" hidden="1">
      <c r="A234" s="16"/>
      <c r="B234" s="13"/>
    </row>
    <row r="235" spans="1:2" s="2" customFormat="1" ht="31.5" customHeight="1" hidden="1">
      <c r="A235" s="15" t="s">
        <v>383</v>
      </c>
      <c r="B235" s="13"/>
    </row>
    <row r="236" spans="1:2" s="2" customFormat="1" ht="21" customHeight="1" hidden="1">
      <c r="A236" s="16" t="s">
        <v>384</v>
      </c>
      <c r="B236" s="13"/>
    </row>
    <row r="237" spans="1:2" s="1" customFormat="1" ht="26.25" customHeight="1" hidden="1">
      <c r="A237" s="16"/>
      <c r="B237" s="10"/>
    </row>
    <row r="238" spans="1:2" s="1" customFormat="1" ht="23.25" customHeight="1" hidden="1">
      <c r="A238" s="11" t="s">
        <v>385</v>
      </c>
      <c r="B238" s="5"/>
    </row>
    <row r="239" spans="1:2" s="1" customFormat="1" ht="19.5" customHeight="1" hidden="1">
      <c r="A239" s="12" t="s">
        <v>386</v>
      </c>
      <c r="B239" s="5"/>
    </row>
    <row r="240" spans="1:2" s="1" customFormat="1" ht="19.5" customHeight="1" hidden="1">
      <c r="A240" s="32" t="s">
        <v>387</v>
      </c>
      <c r="B240" s="5"/>
    </row>
    <row r="241" spans="1:2" s="1" customFormat="1" ht="19.5" customHeight="1" hidden="1">
      <c r="A241" s="12" t="s">
        <v>388</v>
      </c>
      <c r="B241" s="5"/>
    </row>
    <row r="242" spans="1:2" s="1" customFormat="1" ht="19.5" customHeight="1" hidden="1">
      <c r="A242" s="12" t="s">
        <v>389</v>
      </c>
      <c r="B242" s="5"/>
    </row>
    <row r="243" spans="1:2" s="1" customFormat="1" ht="19.5" customHeight="1" hidden="1">
      <c r="A243" s="12" t="s">
        <v>390</v>
      </c>
      <c r="B243" s="5"/>
    </row>
    <row r="244" spans="1:2" s="1" customFormat="1" ht="19.5" customHeight="1" hidden="1">
      <c r="A244" s="55"/>
      <c r="B244" s="5"/>
    </row>
    <row r="245" spans="1:2" s="1" customFormat="1" ht="21.75" customHeight="1" hidden="1">
      <c r="A245" s="56" t="s">
        <v>391</v>
      </c>
      <c r="B245" s="5"/>
    </row>
    <row r="246" s="1" customFormat="1" ht="14.25">
      <c r="B246" s="5"/>
    </row>
    <row r="247" s="1" customFormat="1" ht="14.25">
      <c r="B247" s="5"/>
    </row>
  </sheetData>
  <sheetProtection/>
  <mergeCells count="2">
    <mergeCell ref="A1:B1"/>
    <mergeCell ref="A2:B2"/>
  </mergeCells>
  <printOptions horizontalCentered="1"/>
  <pageMargins left="0.2" right="0.2" top="0.7900000000000001" bottom="0.39" header="0.28" footer="0.2"/>
  <pageSetup horizontalDpi="600" verticalDpi="600" orientation="portrait" paperSize="12"/>
  <headerFooter scaleWithDoc="0" alignWithMargins="0">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20140119</cp:lastModifiedBy>
  <cp:lastPrinted>2019-09-05T04:24:24Z</cp:lastPrinted>
  <dcterms:created xsi:type="dcterms:W3CDTF">2011-09-13T11:12:31Z</dcterms:created>
  <dcterms:modified xsi:type="dcterms:W3CDTF">2021-05-17T02:29:38Z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0B36148B2CCE42559A69247BD4C0D4B7</vt:lpwstr>
  </property>
</Properties>
</file>