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32" firstSheet="19" activeTab="31"/>
  </bookViews>
  <sheets>
    <sheet name="扉页" sheetId="1" r:id="rId1"/>
    <sheet name="编辑" sheetId="2" r:id="rId2"/>
    <sheet name="编辑说明" sheetId="3" r:id="rId3"/>
    <sheet name="目录" sheetId="4" r:id="rId4"/>
    <sheet name="综合1" sheetId="5" r:id="rId5"/>
    <sheet name="综合2" sheetId="6" r:id="rId6"/>
    <sheet name="GDP3" sheetId="7" r:id="rId7"/>
    <sheet name="产量4" sheetId="8" r:id="rId8"/>
    <sheet name="固投5" sheetId="9" r:id="rId9"/>
    <sheet name="房地产6" sheetId="10" r:id="rId10"/>
    <sheet name="内贸7" sheetId="11" r:id="rId11"/>
    <sheet name="外贸8" sheetId="12" r:id="rId12"/>
    <sheet name="物价9" sheetId="13" r:id="rId13"/>
    <sheet name="财政10" sheetId="14" r:id="rId14"/>
    <sheet name="金融11" sheetId="15" r:id="rId15"/>
    <sheet name="用电量12" sheetId="16" r:id="rId16"/>
    <sheet name="县域排序1" sheetId="17" r:id="rId17"/>
    <sheet name="县域排序2 " sheetId="18" r:id="rId18"/>
    <sheet name="县域排序3" sheetId="19" r:id="rId19"/>
    <sheet name="县域排序4" sheetId="20" r:id="rId20"/>
    <sheet name="县域排序5" sheetId="21" r:id="rId21"/>
    <sheet name="县域排序6" sheetId="22" r:id="rId22"/>
    <sheet name="县域排序7" sheetId="23" r:id="rId23"/>
    <sheet name="县域排序8 " sheetId="24" r:id="rId24"/>
    <sheet name="四上企业1" sheetId="25" r:id="rId25"/>
    <sheet name="四上企业2" sheetId="26" r:id="rId26"/>
    <sheet name="全省排序1" sheetId="27" r:id="rId27"/>
    <sheet name="全省排序2" sheetId="28" r:id="rId28"/>
    <sheet name="全省排序3" sheetId="29" r:id="rId29"/>
    <sheet name="全省排序4" sheetId="30" r:id="rId30"/>
    <sheet name="全省排序5" sheetId="31" r:id="rId31"/>
    <sheet name="全省排序" sheetId="32" r:id="rId32"/>
    <sheet name="Sheet1" sheetId="33" r:id="rId33"/>
    <sheet name="Sheet3" sheetId="34" state="hidden" r:id="rId34"/>
    <sheet name="全省排序6" sheetId="35" state="hidden" r:id="rId35"/>
    <sheet name="全省排序6 (2)" sheetId="36" state="hidden" r:id="rId36"/>
  </sheets>
  <definedNames/>
  <calcPr fullCalcOnLoad="1"/>
</workbook>
</file>

<file path=xl/sharedStrings.xml><?xml version="1.0" encoding="utf-8"?>
<sst xmlns="http://schemas.openxmlformats.org/spreadsheetml/2006/main" count="770" uniqueCount="370">
  <si>
    <t>牡丹江市统计监测月报</t>
  </si>
  <si>
    <t>牡丹江市统计局</t>
  </si>
  <si>
    <t>国家统计局牡丹江调查队</t>
  </si>
  <si>
    <t>主　　编：厉国伟
副 主 编：李世辉
责任编辑：初宝伟 
编　　辑：孙  丽  
参编人员：庄琳欣      金  刚
　　　　　李润奇      张  宇 
　　　　  孙  楠
　　　　　</t>
  </si>
  <si>
    <t>出版单位：牡丹江市统计局</t>
  </si>
  <si>
    <t>电    话：0453-6560761</t>
  </si>
  <si>
    <t>网    址：http://www.mdjtj.gov.cn</t>
  </si>
  <si>
    <t>地　　址：牡丹江市爱民区东新荣街6号</t>
  </si>
  <si>
    <t>电　　话：0453-6560761</t>
  </si>
  <si>
    <t>网　　址：http://www.mdjtj.gov.cn</t>
  </si>
  <si>
    <t>编 辑 说 明</t>
  </si>
  <si>
    <r>
      <t xml:space="preserve">
    本资料根据2020年财政局、商务局、人民银行、国地税、国家统计局牡丹江调查队等各部门及统计局各有关专业定期统计报表中主要统计指标编辑而成。有关统计范围、口径说明如下：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4.固定资产投资统计起点为计划总投资500万元，增幅按可比口径计算；
    5.规模以上工业企业统计起点为年主营业务收入2000万元；
    6.金融指标同比增长列为比年初增减额；占比重指标同比增长列为同比增减百分点；
    7.地区生产总值、社会消费品零售总额、城镇居民人均可支配收入、进口资源落地加工比重等指标调查频次为季度。
 </t>
    </r>
    <r>
      <rPr>
        <sz val="11"/>
        <color indexed="10"/>
        <rFont val="仿宋_GB2312"/>
        <family val="3"/>
      </rPr>
      <t xml:space="preserve">  </t>
    </r>
    <r>
      <rPr>
        <sz val="11"/>
        <rFont val="仿宋_GB2312"/>
        <family val="3"/>
      </rPr>
      <t xml:space="preserve">                             
</t>
    </r>
  </si>
  <si>
    <t>目录</t>
  </si>
  <si>
    <t>国民经济主要指标 ………………………………………</t>
  </si>
  <si>
    <t>主要占比指标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</si>
  <si>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</si>
  <si>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</si>
  <si>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</si>
  <si>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</si>
  <si>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</si>
  <si>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</si>
  <si>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</si>
  <si>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</si>
  <si>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</si>
  <si>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</si>
  <si>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</si>
  <si>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</si>
  <si>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</si>
  <si>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县（市）区一般公共预算收入 ……………………………</t>
  </si>
  <si>
    <t>县（市）区一般公共预算支出…………………</t>
  </si>
  <si>
    <t>县（市）区税收…………………</t>
  </si>
  <si>
    <t>县（市）区招商引资与利用外资…………………</t>
  </si>
  <si>
    <t>县（市）区规模以上工业 …………………</t>
  </si>
  <si>
    <t>县（市）区四上企业…………………</t>
  </si>
  <si>
    <t>全省各地市地区生产总值 ………………………………</t>
  </si>
  <si>
    <t>全省各地市规上工业………………………………</t>
  </si>
  <si>
    <t>全省各地市固定资产投资…………………</t>
  </si>
  <si>
    <t>全省各地市进出口总额……………………………………</t>
  </si>
  <si>
    <t>全省各地市社会消费品零售总额………………………………</t>
  </si>
  <si>
    <t>全省各地市城镇居民人均可支配收入………………</t>
  </si>
  <si>
    <t>全省各地市农村常住居民人均可支配收入……………………</t>
  </si>
  <si>
    <t>全省各地市居民收入………………………………</t>
  </si>
  <si>
    <t>一、宏观经济指标</t>
  </si>
  <si>
    <t>（一）国民经济主要指标</t>
  </si>
  <si>
    <t>指      标</t>
  </si>
  <si>
    <r>
      <t>1-4</t>
    </r>
    <r>
      <rPr>
        <b/>
        <sz val="10"/>
        <rFont val="宋体"/>
        <family val="0"/>
      </rPr>
      <t>月</t>
    </r>
  </si>
  <si>
    <t>同比增长
（±%）</t>
  </si>
  <si>
    <t>地区生产总值(1-3月)</t>
  </si>
  <si>
    <t xml:space="preserve">  第一产业</t>
  </si>
  <si>
    <t xml:space="preserve">  第二产业</t>
  </si>
  <si>
    <t xml:space="preserve">  第三产业</t>
  </si>
  <si>
    <t>固定资产投资额</t>
  </si>
  <si>
    <t>规模以上工业企业增加值</t>
  </si>
  <si>
    <t>招商引资到位金额</t>
  </si>
  <si>
    <t>其中:国内</t>
  </si>
  <si>
    <t>外投企业合同总投资（万美元）</t>
  </si>
  <si>
    <t>实际使用外资额（万美元）</t>
  </si>
  <si>
    <t>社会消费品零售总额(1-3月)</t>
  </si>
  <si>
    <t>进出口总额(亿元）</t>
  </si>
  <si>
    <t>其中:出口</t>
  </si>
  <si>
    <t>　　 进口</t>
  </si>
  <si>
    <t>旅游总人次（万人）</t>
  </si>
  <si>
    <t>旅游总收入（亿元）</t>
  </si>
  <si>
    <t>一般公共预算收入</t>
  </si>
  <si>
    <t>一般公共预算支出</t>
  </si>
  <si>
    <t>税收</t>
  </si>
  <si>
    <t>金融机构存款余额</t>
  </si>
  <si>
    <t>其中：城乡居民储蓄</t>
  </si>
  <si>
    <t>金融机构贷款余额</t>
  </si>
  <si>
    <t>人均储蓄存款余额</t>
  </si>
  <si>
    <t>城镇居民人均可支配收入(1-3月、元）</t>
  </si>
  <si>
    <t>市区农村常住居民人均可支配收入（元）</t>
  </si>
  <si>
    <t>居民消费价格总指数（%）</t>
  </si>
  <si>
    <t>（二）主要占比指标</t>
  </si>
  <si>
    <t>1-4月</t>
  </si>
  <si>
    <t>固定资产投资</t>
  </si>
  <si>
    <t>其中：工业投资</t>
  </si>
  <si>
    <t>-15.3</t>
  </si>
  <si>
    <t>工业投资占固定资产投资比重(%)</t>
  </si>
  <si>
    <t>公共财政预算收入</t>
  </si>
  <si>
    <t>公共财政预算收入中税收收入</t>
  </si>
  <si>
    <t>公共财政预算收入中税收收入比重（%）</t>
  </si>
  <si>
    <t>公共财政预算支出</t>
  </si>
  <si>
    <t>其中：民生支出</t>
  </si>
  <si>
    <t>民生支出占公共财政预算支出比重（%）</t>
  </si>
  <si>
    <t>（三）地区生产总值</t>
  </si>
  <si>
    <t>指       标</t>
  </si>
  <si>
    <t>1-3月</t>
  </si>
  <si>
    <t>地区生产总值</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</si>
  <si>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</si>
  <si>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</si>
  <si>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</si>
  <si>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</si>
  <si>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</si>
  <si>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</si>
  <si>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</si>
  <si>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</si>
  <si>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</si>
  <si>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</si>
  <si>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其他服务业</t>
  </si>
  <si>
    <t xml:space="preserve">   营利性服务业</t>
  </si>
  <si>
    <t xml:space="preserve">   非营利性服务业</t>
  </si>
  <si>
    <t>（四）主要工业产品产量</t>
  </si>
  <si>
    <t>大米(吨)</t>
  </si>
  <si>
    <t>175.4</t>
  </si>
  <si>
    <t>精制食用植物油(吨)</t>
  </si>
  <si>
    <t>-93.3</t>
  </si>
  <si>
    <t>成品糖(吨)</t>
  </si>
  <si>
    <t>饮料酒(千升)</t>
  </si>
  <si>
    <t>-52.6</t>
  </si>
  <si>
    <t>其中:白酒(千升)</t>
  </si>
  <si>
    <t>-36.9</t>
  </si>
  <si>
    <t xml:space="preserve">     啤酒(千升)</t>
  </si>
  <si>
    <t>-53.3</t>
  </si>
  <si>
    <t>人造板(立方米)</t>
  </si>
  <si>
    <t>-53.8</t>
  </si>
  <si>
    <t>实木木地板(平方米)</t>
  </si>
  <si>
    <t>-32.0</t>
  </si>
  <si>
    <t>机制纸及纸板(吨)</t>
  </si>
  <si>
    <t>-2.0</t>
  </si>
  <si>
    <t>原油加工量(吨)</t>
  </si>
  <si>
    <t>其他石油制品</t>
  </si>
  <si>
    <t>化学药品原药(吨)</t>
  </si>
  <si>
    <t>2.2</t>
  </si>
  <si>
    <t>中成药(吨)</t>
  </si>
  <si>
    <t>-58.4</t>
  </si>
  <si>
    <t>橡胶轮胎外胎(条)</t>
  </si>
  <si>
    <t>-23.6</t>
  </si>
  <si>
    <t>水泥(吨)</t>
  </si>
  <si>
    <t>-52.0</t>
  </si>
  <si>
    <t>金属切削机床(台)</t>
  </si>
  <si>
    <t>电焊机(台)</t>
  </si>
  <si>
    <t>-30.0</t>
  </si>
  <si>
    <t>气体压缩机(台)</t>
  </si>
  <si>
    <t>-34.8</t>
  </si>
  <si>
    <t>发电量(万千瓦小时)</t>
  </si>
  <si>
    <t>其中:火力发电量</t>
  </si>
  <si>
    <t xml:space="preserve">     水力发电量</t>
  </si>
  <si>
    <t xml:space="preserve">     风力发电量</t>
  </si>
  <si>
    <t>热力(百万千焦)</t>
  </si>
  <si>
    <t>自来水生产量(万立方米)</t>
  </si>
  <si>
    <t>-1.9</t>
  </si>
  <si>
    <t>（五）固定资产投资</t>
  </si>
  <si>
    <t>其中:房地产开发</t>
  </si>
  <si>
    <t>持平</t>
  </si>
  <si>
    <t>按产业分</t>
  </si>
  <si>
    <t>-25.4</t>
  </si>
  <si>
    <t xml:space="preserve">  其中:工业</t>
  </si>
  <si>
    <t>按经济类型分</t>
  </si>
  <si>
    <t xml:space="preserve">  国有经济控股</t>
  </si>
  <si>
    <t>78.7</t>
  </si>
  <si>
    <t xml:space="preserve">  民间投资</t>
  </si>
  <si>
    <t>-39.1</t>
  </si>
  <si>
    <t xml:space="preserve">  外商及港澳台投资</t>
  </si>
  <si>
    <t>-88.6</t>
  </si>
  <si>
    <t>按构成分</t>
  </si>
  <si>
    <t xml:space="preserve">  建筑安装工程</t>
  </si>
  <si>
    <t>-1.8</t>
  </si>
  <si>
    <t xml:space="preserve">  设备工器具购置</t>
  </si>
  <si>
    <t>18.5</t>
  </si>
  <si>
    <t xml:space="preserve">  其他费用</t>
  </si>
  <si>
    <t>-32.4</t>
  </si>
  <si>
    <t>施工建设项目个数</t>
  </si>
  <si>
    <t>11.6</t>
  </si>
  <si>
    <t>其中:本年新开工项目</t>
  </si>
  <si>
    <t>-76</t>
  </si>
  <si>
    <t>施工房屋面积(万平方米)</t>
  </si>
  <si>
    <t>3</t>
  </si>
  <si>
    <t>其中:住  宅(万平方米)</t>
  </si>
  <si>
    <t>4.8</t>
  </si>
  <si>
    <t>（六）房地产开发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</si>
  <si>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</si>
  <si>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</si>
  <si>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</si>
  <si>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</si>
  <si>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</si>
  <si>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</si>
  <si>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</si>
  <si>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</si>
  <si>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</si>
  <si>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</si>
  <si>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</si>
  <si>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（七）国内贸易与招商引资</t>
  </si>
  <si>
    <t>指         标</t>
  </si>
  <si>
    <r>
      <t>1-3</t>
    </r>
    <r>
      <rPr>
        <b/>
        <sz val="10"/>
        <rFont val="宋体"/>
        <family val="0"/>
      </rPr>
      <t>月</t>
    </r>
  </si>
  <si>
    <t>社会消费品零售总额</t>
  </si>
  <si>
    <t>按商品形态分</t>
  </si>
  <si>
    <t xml:space="preserve">  商品零售额</t>
  </si>
  <si>
    <t xml:space="preserve">  餐饮收入额</t>
  </si>
  <si>
    <t>按销售单位所在地分</t>
  </si>
  <si>
    <t xml:space="preserve">  城镇</t>
  </si>
  <si>
    <t xml:space="preserve">  乡村</t>
  </si>
  <si>
    <t>外商投资项目合同章程
的审批
（个）</t>
  </si>
  <si>
    <t>外投企业合同总投资(万美元)</t>
  </si>
  <si>
    <t>实际使用外资(万美元)</t>
  </si>
  <si>
    <t>（八）对外经济</t>
  </si>
  <si>
    <t>单位：亿元</t>
  </si>
  <si>
    <t>进出口总额</t>
  </si>
  <si>
    <t xml:space="preserve">  出  口</t>
  </si>
  <si>
    <t>　  按贸易方式分</t>
  </si>
  <si>
    <t xml:space="preserve">      一般贸易</t>
  </si>
  <si>
    <t xml:space="preserve">      边境小额贸易</t>
  </si>
  <si>
    <t>　  按企业性质分</t>
  </si>
  <si>
    <t xml:space="preserve">      国有企业</t>
  </si>
  <si>
    <t xml:space="preserve">      外资企业</t>
  </si>
  <si>
    <t xml:space="preserve">      私营企业</t>
  </si>
  <si>
    <t xml:space="preserve">  进  口 </t>
  </si>
  <si>
    <t>其中:对俄进出口</t>
  </si>
  <si>
    <t xml:space="preserve">     其中：出口</t>
  </si>
  <si>
    <t>其中:对韩进出口</t>
  </si>
  <si>
    <t>其中:对日进出口</t>
  </si>
  <si>
    <t>出入境货运量(吨)</t>
  </si>
  <si>
    <t>其中:出   口(吨)</t>
  </si>
  <si>
    <t>出入境客运量(人次)</t>
  </si>
  <si>
    <t>其中:入   境(人次)</t>
  </si>
  <si>
    <t>（九）物价</t>
  </si>
  <si>
    <t>单位：%</t>
  </si>
  <si>
    <t>4月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</si>
  <si>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</si>
  <si>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</si>
  <si>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</si>
  <si>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</si>
  <si>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</si>
  <si>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</si>
  <si>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</si>
  <si>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</si>
  <si>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</si>
  <si>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</si>
  <si>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</si>
  <si>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</si>
  <si>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</si>
  <si>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</si>
  <si>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</si>
  <si>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</si>
  <si>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（十）财政</t>
  </si>
  <si>
    <t>其中:税收收入</t>
  </si>
  <si>
    <t xml:space="preserve">     其中:增值税</t>
  </si>
  <si>
    <t xml:space="preserve">          企业所得税</t>
  </si>
  <si>
    <t xml:space="preserve">          个人所得税</t>
  </si>
  <si>
    <t xml:space="preserve">          城市维护建设税</t>
  </si>
  <si>
    <t xml:space="preserve">          房产税 </t>
  </si>
  <si>
    <t>八项支出合计</t>
  </si>
  <si>
    <t xml:space="preserve"> 其中：一般公共服务支出</t>
  </si>
  <si>
    <t xml:space="preserve">      公共安全支出</t>
  </si>
  <si>
    <t xml:space="preserve">      教育支出</t>
  </si>
  <si>
    <t xml:space="preserve">      科学技术支出</t>
  </si>
  <si>
    <t xml:space="preserve">      社会保障和就业支出</t>
  </si>
  <si>
    <t xml:space="preserve">     医疗卫生与计划生育支出</t>
  </si>
  <si>
    <t xml:space="preserve">     节能环保支出</t>
  </si>
  <si>
    <t xml:space="preserve">     城乡社区支出</t>
  </si>
  <si>
    <t>民生支出（万元）</t>
  </si>
  <si>
    <t>（十一）金融</t>
  </si>
  <si>
    <t>比年初
增减额</t>
  </si>
  <si>
    <t>其中：单位存款</t>
  </si>
  <si>
    <t>其中：储蓄存款</t>
  </si>
  <si>
    <t xml:space="preserve">  短期贷款</t>
  </si>
  <si>
    <t xml:space="preserve">  中长期贷款</t>
  </si>
  <si>
    <t xml:space="preserve">  票据融资</t>
  </si>
  <si>
    <t xml:space="preserve">  各项垫款</t>
  </si>
  <si>
    <t>（十二）用电量及交通客货运量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</si>
  <si>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</si>
  <si>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</si>
  <si>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</si>
  <si>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</si>
  <si>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</si>
  <si>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</si>
  <si>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</si>
  <si>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</si>
  <si>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</si>
  <si>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</si>
  <si>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</si>
  <si>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</si>
  <si>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</si>
  <si>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</si>
  <si>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</si>
  <si>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</si>
  <si>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</si>
  <si>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</si>
  <si>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</si>
  <si>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</si>
  <si>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</si>
  <si>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</si>
  <si>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</si>
  <si>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</si>
  <si>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</si>
  <si>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</si>
  <si>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</si>
  <si>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</si>
  <si>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</si>
  <si>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</si>
  <si>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（三）国内消费和对外贸易</t>
  </si>
  <si>
    <t>社会消费品
零售总额</t>
  </si>
  <si>
    <r>
      <t>1-3</t>
    </r>
    <r>
      <rPr>
        <b/>
        <sz val="12"/>
        <rFont val="宋体"/>
        <family val="0"/>
      </rPr>
      <t>月</t>
    </r>
  </si>
  <si>
    <t>进 出 口
总    额</t>
  </si>
  <si>
    <t>（四）一般公共
预算收入</t>
  </si>
  <si>
    <t>一般公共
预算收入</t>
  </si>
  <si>
    <t>市直单位</t>
  </si>
  <si>
    <t>（五）一般公共预算支出</t>
  </si>
  <si>
    <t>（六）各县(市)区税收</t>
  </si>
  <si>
    <t>镜泊湖分局</t>
  </si>
  <si>
    <t>第二税务分局</t>
  </si>
  <si>
    <t>东安分局</t>
  </si>
  <si>
    <t>阳明分局</t>
  </si>
  <si>
    <t>爱民分局</t>
  </si>
  <si>
    <t>西安分局</t>
  </si>
  <si>
    <t>开发区局</t>
  </si>
  <si>
    <t>林口县局</t>
  </si>
  <si>
    <t>绥芬河局</t>
  </si>
  <si>
    <t>海林局</t>
  </si>
  <si>
    <t>宁安局</t>
  </si>
  <si>
    <t>穆棱局</t>
  </si>
  <si>
    <t>东宁局</t>
  </si>
  <si>
    <t>保税区局</t>
  </si>
  <si>
    <t xml:space="preserve"> </t>
  </si>
  <si>
    <t>（七）招商引资与利用外资</t>
  </si>
  <si>
    <t>招商引资
到位资金</t>
  </si>
  <si>
    <t>专班+园区
（含开发区）</t>
  </si>
  <si>
    <t>本年实际使用
外 资 额
(万美元)</t>
  </si>
  <si>
    <t>中省市直</t>
  </si>
  <si>
    <t>（八）规模以上工业</t>
  </si>
  <si>
    <t>规模以上工
业增加值</t>
  </si>
  <si>
    <t>注：我省自2017年开始不公布工业增加值绝对量</t>
  </si>
  <si>
    <t>（九）四上企业（一）</t>
  </si>
  <si>
    <t>四上企业（个）</t>
  </si>
  <si>
    <t>规模以上工业企业（个）</t>
  </si>
  <si>
    <t>镜管委</t>
  </si>
  <si>
    <t>限上批零贸易企业（个）</t>
  </si>
  <si>
    <t>限上住宿餐饮企业（个）</t>
  </si>
  <si>
    <t>（十）四上企业</t>
  </si>
  <si>
    <t>（二）</t>
  </si>
  <si>
    <t>建筑业企业（个）</t>
  </si>
  <si>
    <t>房地产企业（个）</t>
  </si>
  <si>
    <t>规模以上服务业（个）</t>
  </si>
  <si>
    <t>全市</t>
  </si>
  <si>
    <t>地区生
产总值</t>
  </si>
  <si>
    <t>增速
（±%）</t>
  </si>
  <si>
    <t>增速
排名</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</si>
  <si>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</si>
  <si>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</si>
  <si>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</si>
  <si>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</si>
  <si>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</si>
  <si>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</si>
  <si>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</si>
  <si>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</si>
  <si>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</si>
  <si>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</si>
  <si>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</si>
  <si>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</si>
  <si>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</si>
  <si>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</si>
  <si>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</si>
  <si>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</si>
  <si>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</si>
  <si>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</si>
  <si>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增速
位次</t>
  </si>
  <si>
    <t>（三）投资</t>
  </si>
  <si>
    <t>固定资
产投资</t>
  </si>
  <si>
    <t>（四）对外贸易</t>
  </si>
  <si>
    <t>进出口
总  额</t>
  </si>
  <si>
    <t>（五）国内消费</t>
  </si>
  <si>
    <t>（六）居民收入（一）</t>
  </si>
  <si>
    <t>单位：元</t>
  </si>
  <si>
    <t>城镇居民人均可支配收入</t>
  </si>
  <si>
    <t>（六）居民收入</t>
  </si>
  <si>
    <r>
      <t>1-9</t>
    </r>
    <r>
      <rPr>
        <b/>
        <sz val="10"/>
        <rFont val="宋体"/>
        <family val="0"/>
      </rPr>
      <t>月</t>
    </r>
  </si>
  <si>
    <t>（六）城镇居民收入</t>
  </si>
  <si>
    <t>（七）农村居民收入</t>
  </si>
  <si>
    <t>农村常住居民人均可支配收入</t>
  </si>
  <si>
    <t>抚远县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</si>
</sst>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
    <numFmt numFmtId="179" formatCode="0_ "/>
    <numFmt numFmtId="180" formatCode="0.0_ "/>
    <numFmt numFmtId="181" formatCode="0;[Red]0"/>
    <numFmt numFmtId="182" formatCode="0_);[Red]\(0\)"/>
    <numFmt numFmtId="183" formatCode="0.00_ "/>
  </numFmts>
  <fonts count="86">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3"/>
    </font>
    <font>
      <sz val="11"/>
      <name val="楷体_GB2312"/>
      <family val="3"/>
    </font>
    <font>
      <sz val="10"/>
      <name val="仿宋_GB2312"/>
      <family val="3"/>
    </font>
    <font>
      <sz val="10"/>
      <color indexed="10"/>
      <name val="仿宋_GB2312"/>
      <family val="3"/>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3"/>
    </font>
    <font>
      <b/>
      <sz val="9"/>
      <name val="Times New Roman"/>
      <family val="1"/>
    </font>
    <font>
      <sz val="10"/>
      <name val="宋体"/>
      <family val="0"/>
    </font>
    <font>
      <sz val="11"/>
      <name val="仿宋_GB2312"/>
      <family val="3"/>
    </font>
    <font>
      <sz val="9"/>
      <color indexed="63"/>
      <name val="Times New Roman"/>
      <family val="1"/>
    </font>
    <font>
      <sz val="12"/>
      <color indexed="63"/>
      <name val="Times New Roman"/>
      <family val="1"/>
    </font>
    <font>
      <sz val="9"/>
      <color indexed="8"/>
      <name val="Times New Roman"/>
      <family val="1"/>
    </font>
    <font>
      <sz val="12"/>
      <color indexed="54"/>
      <name val="宋体"/>
      <family val="0"/>
    </font>
    <font>
      <sz val="12"/>
      <color indexed="8"/>
      <name val="宋体"/>
      <family val="0"/>
    </font>
    <font>
      <b/>
      <sz val="12"/>
      <name val="宋体"/>
      <family val="0"/>
    </font>
    <font>
      <sz val="12"/>
      <name val="仿宋_GB2312"/>
      <family val="3"/>
    </font>
    <font>
      <b/>
      <sz val="12"/>
      <name val="楷体_GB2312"/>
      <family val="3"/>
    </font>
    <font>
      <sz val="11"/>
      <name val="Times New Roman"/>
      <family val="1"/>
    </font>
    <font>
      <sz val="11"/>
      <name val="宋体"/>
      <family val="0"/>
    </font>
    <font>
      <b/>
      <sz val="11"/>
      <name val="宋体"/>
      <family val="0"/>
    </font>
    <font>
      <sz val="12"/>
      <color indexed="10"/>
      <name val="Times New Roman"/>
      <family val="1"/>
    </font>
    <font>
      <b/>
      <sz val="12"/>
      <color indexed="10"/>
      <name val="楷体_GB2312"/>
      <family val="3"/>
    </font>
    <font>
      <b/>
      <sz val="12"/>
      <name val="仿宋_GB2312"/>
      <family val="3"/>
    </font>
    <font>
      <b/>
      <sz val="12"/>
      <name val="Times New Roman"/>
      <family val="1"/>
    </font>
    <font>
      <sz val="12"/>
      <color indexed="10"/>
      <name val="仿宋_GB2312"/>
      <family val="3"/>
    </font>
    <font>
      <sz val="12"/>
      <color indexed="8"/>
      <name val="Times New Roman"/>
      <family val="1"/>
    </font>
    <font>
      <sz val="11"/>
      <color indexed="10"/>
      <name val="楷体_GB2312"/>
      <family val="3"/>
    </font>
    <font>
      <sz val="10"/>
      <color indexed="8"/>
      <name val="宋体"/>
      <family val="0"/>
    </font>
    <font>
      <b/>
      <sz val="12"/>
      <color indexed="10"/>
      <name val="宋体"/>
      <family val="0"/>
    </font>
    <font>
      <sz val="9"/>
      <name val="仿宋_GB2312"/>
      <family val="3"/>
    </font>
    <font>
      <sz val="9"/>
      <name val="宋体"/>
      <family val="0"/>
    </font>
    <font>
      <sz val="10"/>
      <name val="Times New Roman"/>
      <family val="1"/>
    </font>
    <font>
      <sz val="12"/>
      <color indexed="9"/>
      <name val="仿宋_GB2312"/>
      <family val="3"/>
    </font>
    <font>
      <sz val="12"/>
      <name val="仿宋"/>
      <family val="3"/>
    </font>
    <font>
      <sz val="9.5"/>
      <name val="仿宋_GB2312"/>
      <family val="3"/>
    </font>
    <font>
      <b/>
      <sz val="9"/>
      <name val="仿宋_GB2312"/>
      <family val="3"/>
    </font>
    <font>
      <sz val="8"/>
      <name val="宋体"/>
      <family val="0"/>
    </font>
    <font>
      <sz val="10"/>
      <color indexed="10"/>
      <name val="楷体_GB2312"/>
      <family val="3"/>
    </font>
    <font>
      <sz val="10"/>
      <color indexed="8"/>
      <name val="Times New Roman"/>
      <family val="1"/>
    </font>
    <font>
      <b/>
      <sz val="11"/>
      <color indexed="10"/>
      <name val="楷体_GB2312"/>
      <family val="3"/>
    </font>
    <font>
      <sz val="10"/>
      <color indexed="8"/>
      <name val="仿宋_GB2312"/>
      <family val="3"/>
    </font>
    <font>
      <sz val="9"/>
      <color indexed="8"/>
      <name val="仿宋_GB2312"/>
      <family val="3"/>
    </font>
    <font>
      <b/>
      <sz val="9"/>
      <color indexed="8"/>
      <name val="宋体"/>
      <family val="0"/>
    </font>
    <font>
      <b/>
      <sz val="10"/>
      <color indexed="8"/>
      <name val="宋体"/>
      <family val="0"/>
    </font>
    <font>
      <sz val="9"/>
      <color indexed="8"/>
      <name val="宋体"/>
      <family val="0"/>
    </font>
    <font>
      <b/>
      <sz val="11"/>
      <color indexed="8"/>
      <name val="楷体_GB2312"/>
      <family val="3"/>
    </font>
    <font>
      <sz val="11"/>
      <color indexed="8"/>
      <name val="楷体_GB2312"/>
      <family val="3"/>
    </font>
    <font>
      <sz val="9"/>
      <color indexed="10"/>
      <name val="宋体"/>
      <family val="0"/>
    </font>
    <font>
      <b/>
      <sz val="16"/>
      <name val="宋体"/>
      <family val="0"/>
    </font>
    <font>
      <b/>
      <sz val="16"/>
      <name val="Times New Roman"/>
      <family val="1"/>
    </font>
    <font>
      <sz val="11"/>
      <color indexed="10"/>
      <name val="宋体"/>
      <family val="0"/>
    </font>
    <font>
      <b/>
      <sz val="11"/>
      <color indexed="9"/>
      <name val="宋体"/>
      <family val="0"/>
    </font>
    <font>
      <sz val="11"/>
      <color indexed="8"/>
      <name val="宋体"/>
      <family val="0"/>
    </font>
    <font>
      <sz val="10"/>
      <name val="Arial"/>
      <family val="2"/>
    </font>
    <font>
      <b/>
      <sz val="13"/>
      <color indexed="56"/>
      <name val="宋体"/>
      <family val="0"/>
    </font>
    <font>
      <b/>
      <sz val="11"/>
      <color indexed="52"/>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0"/>
      <name val="Helv"/>
      <family val="2"/>
    </font>
    <font>
      <sz val="11"/>
      <color indexed="17"/>
      <name val="宋体"/>
      <family val="0"/>
    </font>
    <font>
      <b/>
      <sz val="10"/>
      <name val="MS Sans Serif"/>
      <family val="2"/>
    </font>
    <font>
      <i/>
      <sz val="11"/>
      <color indexed="23"/>
      <name val="宋体"/>
      <family val="0"/>
    </font>
    <font>
      <u val="single"/>
      <sz val="12"/>
      <color indexed="36"/>
      <name val="宋体"/>
      <family val="0"/>
    </font>
    <font>
      <sz val="11"/>
      <color indexed="20"/>
      <name val="宋体"/>
      <family val="0"/>
    </font>
    <font>
      <sz val="11"/>
      <color indexed="52"/>
      <name val="宋体"/>
      <family val="0"/>
    </font>
    <font>
      <sz val="11"/>
      <color indexed="10"/>
      <name val="仿宋_GB2312"/>
      <family val="3"/>
    </font>
    <font>
      <sz val="9"/>
      <color rgb="FF333333"/>
      <name val="Times New Roman"/>
      <family val="1"/>
    </font>
    <font>
      <sz val="12"/>
      <color rgb="FF333333"/>
      <name val="Times New Roman"/>
      <family val="1"/>
    </font>
    <font>
      <sz val="12"/>
      <color rgb="FF4473C4"/>
      <name val="宋体"/>
      <family val="0"/>
    </font>
    <font>
      <sz val="10"/>
      <color rgb="FFFF0000"/>
      <name val="楷体_GB2312"/>
      <family val="3"/>
    </font>
  </fonts>
  <fills count="2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indexed="48"/>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thick"/>
    </border>
    <border>
      <left>
        <color indexed="63"/>
      </left>
      <right>
        <color indexed="63"/>
      </right>
      <top>
        <color indexed="63"/>
      </top>
      <bottom style="medium">
        <color rgb="FF000000"/>
      </bottom>
    </border>
  </borders>
  <cellStyleXfs count="2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3" fillId="2" borderId="1" applyNumberFormat="0" applyAlignment="0" applyProtection="0"/>
    <xf numFmtId="0" fontId="62" fillId="0" borderId="0">
      <alignment/>
      <protection/>
    </xf>
    <xf numFmtId="177" fontId="0" fillId="0" borderId="0" applyFont="0" applyFill="0" applyBorder="0" applyAlignment="0" applyProtection="0"/>
    <xf numFmtId="0" fontId="0" fillId="0" borderId="0">
      <alignment vertical="center"/>
      <protection/>
    </xf>
    <xf numFmtId="0" fontId="62" fillId="0" borderId="0">
      <alignment/>
      <protection/>
    </xf>
    <xf numFmtId="0" fontId="62" fillId="0" borderId="0">
      <alignment/>
      <protection/>
    </xf>
    <xf numFmtId="0" fontId="62" fillId="0" borderId="0">
      <alignment vertical="center"/>
      <protection/>
    </xf>
    <xf numFmtId="0" fontId="62" fillId="0" borderId="0">
      <alignment vertical="center"/>
      <protection/>
    </xf>
    <xf numFmtId="0" fontId="61" fillId="3" borderId="0" applyNumberFormat="0" applyBorder="0" applyAlignment="0" applyProtection="0"/>
    <xf numFmtId="0" fontId="62" fillId="0" borderId="0">
      <alignment/>
      <protection/>
    </xf>
    <xf numFmtId="41" fontId="0" fillId="0" borderId="0" applyFont="0" applyFill="0" applyBorder="0" applyAlignment="0" applyProtection="0"/>
    <xf numFmtId="0" fontId="61" fillId="4" borderId="0" applyNumberFormat="0" applyBorder="0" applyAlignment="0" applyProtection="0"/>
    <xf numFmtId="0" fontId="79" fillId="5" borderId="0" applyNumberFormat="0" applyBorder="0" applyAlignment="0" applyProtection="0"/>
    <xf numFmtId="43" fontId="0" fillId="0" borderId="0" applyFont="0" applyFill="0" applyBorder="0" applyAlignment="0" applyProtection="0"/>
    <xf numFmtId="0" fontId="66" fillId="4" borderId="0" applyNumberFormat="0" applyBorder="0" applyAlignment="0" applyProtection="0"/>
    <xf numFmtId="0" fontId="71"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62" fillId="0" borderId="0">
      <alignment/>
      <protection/>
    </xf>
    <xf numFmtId="0" fontId="23" fillId="0" borderId="0" applyNumberFormat="0" applyFill="0" applyBorder="0" applyAlignment="0" applyProtection="0"/>
    <xf numFmtId="0" fontId="78"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66" fillId="7" borderId="0" applyNumberFormat="0" applyBorder="0" applyAlignment="0" applyProtection="0"/>
    <xf numFmtId="0" fontId="69" fillId="0" borderId="0" applyNumberFormat="0" applyFill="0" applyBorder="0" applyAlignment="0" applyProtection="0"/>
    <xf numFmtId="0" fontId="59" fillId="0" borderId="0" applyNumberFormat="0" applyFill="0" applyBorder="0" applyAlignment="0" applyProtection="0"/>
    <xf numFmtId="0" fontId="74" fillId="0" borderId="0">
      <alignment/>
      <protection/>
    </xf>
    <xf numFmtId="0" fontId="70" fillId="0" borderId="0" applyNumberFormat="0" applyFill="0" applyBorder="0" applyAlignment="0" applyProtection="0"/>
    <xf numFmtId="0" fontId="77" fillId="0" borderId="0" applyNumberFormat="0" applyFill="0" applyBorder="0" applyAlignment="0" applyProtection="0"/>
    <xf numFmtId="0" fontId="67" fillId="0" borderId="3" applyNumberFormat="0" applyFill="0" applyAlignment="0" applyProtection="0"/>
    <xf numFmtId="0" fontId="63" fillId="0" borderId="4" applyNumberFormat="0" applyFill="0" applyAlignment="0" applyProtection="0"/>
    <xf numFmtId="0" fontId="66" fillId="8" borderId="0" applyNumberFormat="0" applyBorder="0" applyAlignment="0" applyProtection="0"/>
    <xf numFmtId="0" fontId="69" fillId="0" borderId="5" applyNumberFormat="0" applyFill="0" applyAlignment="0" applyProtection="0"/>
    <xf numFmtId="0" fontId="65" fillId="9" borderId="6" applyNumberFormat="0" applyAlignment="0" applyProtection="0"/>
    <xf numFmtId="0" fontId="62" fillId="0" borderId="0">
      <alignment vertical="center"/>
      <protection/>
    </xf>
    <xf numFmtId="0" fontId="62" fillId="0" borderId="0">
      <alignment vertical="center"/>
      <protection/>
    </xf>
    <xf numFmtId="0" fontId="66" fillId="10" borderId="0" applyNumberFormat="0" applyBorder="0" applyAlignment="0" applyProtection="0"/>
    <xf numFmtId="0" fontId="64" fillId="9" borderId="1" applyNumberFormat="0" applyAlignment="0" applyProtection="0"/>
    <xf numFmtId="0" fontId="62" fillId="0" borderId="0">
      <alignment/>
      <protection/>
    </xf>
    <xf numFmtId="0" fontId="60" fillId="11" borderId="7" applyNumberFormat="0" applyAlignment="0" applyProtection="0"/>
    <xf numFmtId="0" fontId="61" fillId="2" borderId="0" applyNumberFormat="0" applyBorder="0" applyAlignment="0" applyProtection="0"/>
    <xf numFmtId="0" fontId="66" fillId="12" borderId="0" applyNumberFormat="0" applyBorder="0" applyAlignment="0" applyProtection="0"/>
    <xf numFmtId="0" fontId="80" fillId="0" borderId="8" applyNumberFormat="0" applyFill="0" applyAlignment="0" applyProtection="0"/>
    <xf numFmtId="0" fontId="68" fillId="0" borderId="9" applyNumberFormat="0" applyFill="0" applyAlignment="0" applyProtection="0"/>
    <xf numFmtId="0" fontId="75" fillId="3" borderId="0" applyNumberFormat="0" applyBorder="0" applyAlignment="0" applyProtection="0"/>
    <xf numFmtId="0" fontId="72" fillId="13" borderId="0" applyNumberFormat="0" applyBorder="0" applyAlignment="0" applyProtection="0"/>
    <xf numFmtId="0" fontId="61" fillId="14" borderId="0" applyNumberFormat="0" applyBorder="0" applyAlignment="0" applyProtection="0"/>
    <xf numFmtId="0" fontId="66" fillId="15" borderId="0" applyNumberFormat="0" applyBorder="0" applyAlignment="0" applyProtection="0"/>
    <xf numFmtId="0" fontId="61" fillId="16" borderId="0" applyNumberFormat="0" applyBorder="0" applyAlignment="0" applyProtection="0"/>
    <xf numFmtId="0" fontId="62" fillId="0" borderId="0">
      <alignment vertical="center"/>
      <protection/>
    </xf>
    <xf numFmtId="0" fontId="61" fillId="17" borderId="0" applyNumberFormat="0" applyBorder="0" applyAlignment="0" applyProtection="0"/>
    <xf numFmtId="0" fontId="61" fillId="5" borderId="0" applyNumberFormat="0" applyBorder="0" applyAlignment="0" applyProtection="0"/>
    <xf numFmtId="0" fontId="61" fillId="7" borderId="0" applyNumberFormat="0" applyBorder="0" applyAlignment="0" applyProtection="0"/>
    <xf numFmtId="0" fontId="66" fillId="18" borderId="0" applyNumberFormat="0" applyBorder="0" applyAlignment="0" applyProtection="0"/>
    <xf numFmtId="0" fontId="62" fillId="0" borderId="0">
      <alignment/>
      <protection/>
    </xf>
    <xf numFmtId="0" fontId="66" fillId="10"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6" fillId="20" borderId="0" applyNumberFormat="0" applyBorder="0" applyAlignment="0" applyProtection="0"/>
    <xf numFmtId="0" fontId="61" fillId="17"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2" fillId="0" borderId="0">
      <alignment/>
      <protection/>
    </xf>
    <xf numFmtId="0" fontId="61" fillId="22" borderId="0" applyNumberFormat="0" applyBorder="0" applyAlignment="0" applyProtection="0"/>
    <xf numFmtId="0" fontId="66" fillId="23" borderId="0" applyNumberFormat="0" applyBorder="0" applyAlignment="0" applyProtection="0"/>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74" fillId="0" borderId="0">
      <alignment/>
      <protection/>
    </xf>
    <xf numFmtId="0" fontId="62" fillId="0" borderId="0">
      <alignment vertical="center"/>
      <protection/>
    </xf>
    <xf numFmtId="0" fontId="0" fillId="0" borderId="0">
      <alignment/>
      <protection/>
    </xf>
    <xf numFmtId="0" fontId="76" fillId="0" borderId="0" applyNumberFormat="0" applyFill="0" applyBorder="0" applyAlignment="0" applyProtection="0"/>
    <xf numFmtId="0" fontId="62" fillId="0" borderId="0">
      <alignment/>
      <protection/>
    </xf>
    <xf numFmtId="0" fontId="62" fillId="0" borderId="0">
      <alignment vertical="center"/>
      <protection/>
    </xf>
    <xf numFmtId="0" fontId="62" fillId="0" borderId="0">
      <alignment/>
      <protection/>
    </xf>
    <xf numFmtId="0" fontId="62" fillId="0" borderId="0">
      <alignment vertical="center"/>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vertical="center"/>
      <protection/>
    </xf>
    <xf numFmtId="0" fontId="62" fillId="0" borderId="0">
      <alignment vertical="center"/>
      <protection/>
    </xf>
    <xf numFmtId="0" fontId="62" fillId="0" borderId="0">
      <alignment/>
      <protection/>
    </xf>
    <xf numFmtId="0" fontId="62" fillId="0" borderId="0">
      <alignment vertical="center"/>
      <protection/>
    </xf>
    <xf numFmtId="0" fontId="0" fillId="0" borderId="0">
      <alignment vertical="center"/>
      <protection/>
    </xf>
    <xf numFmtId="0" fontId="62" fillId="0" borderId="0">
      <alignment vertical="center"/>
      <protection/>
    </xf>
    <xf numFmtId="0" fontId="62" fillId="0" borderId="0">
      <alignment/>
      <protection/>
    </xf>
    <xf numFmtId="0" fontId="62" fillId="0" borderId="0">
      <alignment vertical="center"/>
      <protection/>
    </xf>
    <xf numFmtId="0" fontId="62" fillId="0" borderId="0">
      <alignment vertical="center"/>
      <protection/>
    </xf>
    <xf numFmtId="0" fontId="0" fillId="0" borderId="0">
      <alignment vertical="center"/>
      <protection/>
    </xf>
    <xf numFmtId="0" fontId="0" fillId="0" borderId="0">
      <alignment vertical="center"/>
      <protection/>
    </xf>
    <xf numFmtId="0" fontId="62"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vertical="center"/>
      <protection/>
    </xf>
    <xf numFmtId="0" fontId="62" fillId="0" borderId="0">
      <alignment/>
      <protection/>
    </xf>
    <xf numFmtId="0" fontId="62" fillId="0" borderId="0">
      <alignment/>
      <protection/>
    </xf>
    <xf numFmtId="0" fontId="0" fillId="0" borderId="0">
      <alignment vertical="center"/>
      <protection/>
    </xf>
    <xf numFmtId="0" fontId="62" fillId="0" borderId="0">
      <alignment/>
      <protection/>
    </xf>
    <xf numFmtId="0" fontId="62" fillId="0" borderId="0">
      <alignment/>
      <protection/>
    </xf>
    <xf numFmtId="0" fontId="62" fillId="0" borderId="0">
      <alignment/>
      <protection/>
    </xf>
    <xf numFmtId="0" fontId="0" fillId="0" borderId="0">
      <alignment vertical="center"/>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vertical="center"/>
      <protection/>
    </xf>
    <xf numFmtId="0" fontId="62" fillId="0" borderId="0">
      <alignment/>
      <protection/>
    </xf>
    <xf numFmtId="0" fontId="62" fillId="0" borderId="0">
      <alignment/>
      <protection/>
    </xf>
    <xf numFmtId="0" fontId="62" fillId="0" borderId="0">
      <alignment/>
      <protection/>
    </xf>
    <xf numFmtId="0" fontId="62" fillId="0" borderId="0">
      <alignment vertical="center"/>
      <protection/>
    </xf>
    <xf numFmtId="0" fontId="62" fillId="0" borderId="0">
      <alignment/>
      <protection/>
    </xf>
    <xf numFmtId="0" fontId="62" fillId="0" borderId="0">
      <alignment/>
      <protection/>
    </xf>
    <xf numFmtId="0" fontId="0" fillId="0" borderId="0">
      <alignment vertical="center"/>
      <protection/>
    </xf>
    <xf numFmtId="0" fontId="0" fillId="0" borderId="0">
      <alignment/>
      <protection/>
    </xf>
    <xf numFmtId="0" fontId="62" fillId="0" borderId="0">
      <alignment/>
      <protection/>
    </xf>
    <xf numFmtId="0" fontId="61" fillId="0" borderId="0">
      <alignment vertical="center"/>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vertical="center"/>
      <protection/>
    </xf>
    <xf numFmtId="0" fontId="62" fillId="0" borderId="0">
      <alignment/>
      <protection/>
    </xf>
    <xf numFmtId="0" fontId="0" fillId="0" borderId="0">
      <alignment vertical="center"/>
      <protection/>
    </xf>
    <xf numFmtId="0" fontId="62"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cellStyleXfs>
  <cellXfs count="471">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0" fontId="3" fillId="0" borderId="0" xfId="0" applyFont="1" applyAlignment="1">
      <alignment/>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14" fillId="0" borderId="11" xfId="0" applyFont="1" applyFill="1" applyBorder="1" applyAlignment="1" applyProtection="1">
      <alignment vertical="center" wrapText="1" shrinkToFit="1"/>
      <protection locked="0"/>
    </xf>
    <xf numFmtId="0" fontId="9" fillId="0" borderId="11" xfId="0" applyFont="1" applyBorder="1" applyAlignment="1">
      <alignment horizontal="right" vertical="center"/>
    </xf>
    <xf numFmtId="0" fontId="16" fillId="0" borderId="0" xfId="0" applyFont="1" applyAlignment="1">
      <alignment vertical="center"/>
    </xf>
    <xf numFmtId="0" fontId="9" fillId="0" borderId="11" xfId="0" applyFont="1" applyBorder="1" applyAlignment="1">
      <alignment horizontal="center" vertical="center"/>
    </xf>
    <xf numFmtId="179" fontId="12" fillId="0" borderId="0" xfId="0" applyNumberFormat="1" applyFont="1" applyAlignment="1">
      <alignment vertical="center"/>
    </xf>
    <xf numFmtId="180" fontId="12" fillId="0" borderId="0" xfId="0" applyNumberFormat="1" applyFont="1" applyAlignment="1">
      <alignment vertical="center"/>
    </xf>
    <xf numFmtId="179" fontId="13" fillId="0" borderId="12" xfId="0" applyNumberFormat="1" applyFont="1" applyFill="1" applyBorder="1" applyAlignment="1">
      <alignment horizontal="right" vertical="center"/>
    </xf>
    <xf numFmtId="179" fontId="17" fillId="0" borderId="0" xfId="0" applyNumberFormat="1" applyFont="1" applyBorder="1" applyAlignment="1">
      <alignment horizontal="center" vertical="center"/>
    </xf>
    <xf numFmtId="180" fontId="12" fillId="0" borderId="0" xfId="0" applyNumberFormat="1" applyFont="1" applyBorder="1" applyAlignment="1">
      <alignment vertical="center"/>
    </xf>
    <xf numFmtId="180" fontId="12" fillId="0" borderId="0" xfId="0" applyNumberFormat="1" applyFont="1" applyFill="1" applyBorder="1" applyAlignment="1">
      <alignment horizontal="right" vertical="center"/>
    </xf>
    <xf numFmtId="0" fontId="12" fillId="0" borderId="0" xfId="0" applyFont="1" applyAlignment="1">
      <alignment vertical="center"/>
    </xf>
    <xf numFmtId="0" fontId="0" fillId="0" borderId="0" xfId="0" applyFont="1" applyBorder="1" applyAlignment="1">
      <alignment/>
    </xf>
    <xf numFmtId="0" fontId="0" fillId="0" borderId="0" xfId="0" applyFont="1" applyBorder="1" applyAlignment="1">
      <alignment horizontal="center" vertical="center"/>
    </xf>
    <xf numFmtId="180" fontId="15" fillId="0" borderId="0" xfId="0" applyNumberFormat="1" applyFont="1" applyBorder="1" applyAlignment="1">
      <alignment vertical="center"/>
    </xf>
    <xf numFmtId="180" fontId="15" fillId="0" borderId="0" xfId="0" applyNumberFormat="1" applyFont="1" applyFill="1" applyBorder="1" applyAlignment="1">
      <alignment horizontal="right" vertical="center"/>
    </xf>
    <xf numFmtId="0" fontId="15" fillId="0" borderId="0" xfId="0" applyFont="1" applyAlignment="1">
      <alignment vertical="center"/>
    </xf>
    <xf numFmtId="180" fontId="12" fillId="0" borderId="0" xfId="0" applyNumberFormat="1" applyFont="1" applyFill="1" applyBorder="1" applyAlignment="1">
      <alignment vertical="center"/>
    </xf>
    <xf numFmtId="180" fontId="12" fillId="0" borderId="10" xfId="0" applyNumberFormat="1" applyFont="1" applyBorder="1" applyAlignment="1">
      <alignment vertical="center"/>
    </xf>
    <xf numFmtId="180" fontId="12" fillId="0" borderId="10" xfId="0" applyNumberFormat="1" applyFont="1" applyFill="1" applyBorder="1" applyAlignment="1">
      <alignment horizontal="right" vertical="center"/>
    </xf>
    <xf numFmtId="0" fontId="12" fillId="0" borderId="10" xfId="0" applyFont="1" applyBorder="1" applyAlignment="1">
      <alignment vertical="center"/>
    </xf>
    <xf numFmtId="0" fontId="82" fillId="0" borderId="0" xfId="0" applyFont="1" applyBorder="1" applyAlignment="1">
      <alignment horizontal="right" vertical="center"/>
    </xf>
    <xf numFmtId="0" fontId="83" fillId="0" borderId="0" xfId="0" applyFont="1" applyBorder="1" applyAlignment="1">
      <alignment horizontal="left"/>
    </xf>
    <xf numFmtId="179" fontId="12" fillId="0" borderId="10" xfId="0" applyNumberFormat="1" applyFont="1" applyFill="1" applyBorder="1" applyAlignment="1">
      <alignment horizontal="righ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12" fillId="0" borderId="12" xfId="0" applyNumberFormat="1" applyFont="1" applyFill="1" applyBorder="1" applyAlignment="1">
      <alignment horizontal="right" vertical="center"/>
    </xf>
    <xf numFmtId="180" fontId="12" fillId="0" borderId="0" xfId="0" applyNumberFormat="1" applyFont="1" applyBorder="1" applyAlignment="1">
      <alignment vertical="center" wrapText="1"/>
    </xf>
    <xf numFmtId="178" fontId="7" fillId="24" borderId="0" xfId="0" applyNumberFormat="1" applyFont="1" applyFill="1" applyBorder="1" applyAlignment="1">
      <alignment vertical="center"/>
    </xf>
    <xf numFmtId="180" fontId="20"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78" fontId="14" fillId="24" borderId="0" xfId="0" applyNumberFormat="1" applyFont="1" applyFill="1" applyBorder="1" applyAlignment="1">
      <alignment vertical="center"/>
    </xf>
    <xf numFmtId="180" fontId="15" fillId="0" borderId="0" xfId="0" applyNumberFormat="1" applyFont="1" applyBorder="1" applyAlignment="1">
      <alignment horizontal="right" vertical="center" wrapText="1"/>
    </xf>
    <xf numFmtId="180" fontId="7" fillId="24" borderId="13" xfId="0" applyNumberFormat="1" applyFont="1" applyFill="1" applyBorder="1" applyAlignment="1">
      <alignment vertical="center"/>
    </xf>
    <xf numFmtId="180" fontId="12" fillId="0" borderId="13" xfId="0" applyNumberFormat="1" applyFont="1" applyBorder="1" applyAlignment="1">
      <alignment horizontal="right" vertical="center"/>
    </xf>
    <xf numFmtId="180" fontId="12" fillId="0" borderId="13" xfId="0" applyNumberFormat="1" applyFont="1" applyBorder="1" applyAlignment="1">
      <alignment horizontal="right" vertical="center" wrapText="1"/>
    </xf>
    <xf numFmtId="179" fontId="12" fillId="0" borderId="13" xfId="0" applyNumberFormat="1" applyFont="1" applyBorder="1" applyAlignment="1">
      <alignment horizontal="right" vertical="center"/>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wrapText="1"/>
    </xf>
    <xf numFmtId="31" fontId="0" fillId="0" borderId="0" xfId="0" applyNumberFormat="1" applyFont="1" applyAlignment="1">
      <alignment vertical="center"/>
    </xf>
    <xf numFmtId="0" fontId="7" fillId="0" borderId="10" xfId="0" applyFont="1" applyFill="1" applyBorder="1" applyAlignment="1">
      <alignment vertical="center"/>
    </xf>
    <xf numFmtId="178" fontId="11" fillId="0" borderId="11" xfId="0" applyNumberFormat="1" applyFont="1" applyBorder="1" applyAlignment="1">
      <alignment horizontal="center" vertical="center" wrapText="1"/>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11" xfId="0" applyNumberFormat="1" applyFont="1" applyFill="1" applyBorder="1" applyAlignment="1">
      <alignment vertical="center" wrapText="1"/>
    </xf>
    <xf numFmtId="0" fontId="9" fillId="0" borderId="11" xfId="0" applyFont="1" applyFill="1" applyBorder="1" applyAlignment="1">
      <alignment horizontal="center" vertical="center"/>
    </xf>
    <xf numFmtId="178" fontId="9" fillId="0"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12" fillId="0" borderId="12" xfId="0" applyNumberFormat="1" applyFont="1" applyFill="1" applyBorder="1" applyAlignment="1">
      <alignment horizontal="right" vertical="center"/>
    </xf>
    <xf numFmtId="180"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12" fillId="0" borderId="0" xfId="0" applyFont="1" applyAlignment="1">
      <alignment/>
    </xf>
    <xf numFmtId="0" fontId="7" fillId="0" borderId="10" xfId="0" applyFont="1" applyFill="1" applyBorder="1" applyAlignment="1">
      <alignment vertical="center" wrapText="1"/>
    </xf>
    <xf numFmtId="0" fontId="12" fillId="0" borderId="10" xfId="0" applyNumberFormat="1" applyFont="1" applyFill="1" applyBorder="1" applyAlignment="1">
      <alignment horizontal="right" vertical="center"/>
    </xf>
    <xf numFmtId="0" fontId="12" fillId="0" borderId="10" xfId="0" applyFont="1" applyFill="1" applyBorder="1" applyAlignment="1">
      <alignment horizontal="center" vertical="center"/>
    </xf>
    <xf numFmtId="0" fontId="0" fillId="0" borderId="10" xfId="0" applyFont="1" applyFill="1" applyBorder="1" applyAlignment="1">
      <alignment vertical="center"/>
    </xf>
    <xf numFmtId="0" fontId="12" fillId="0" borderId="10" xfId="0" applyFont="1" applyBorder="1" applyAlignment="1">
      <alignment horizontal="center" vertical="center"/>
    </xf>
    <xf numFmtId="0" fontId="84" fillId="0" borderId="0" xfId="0" applyFont="1" applyAlignment="1">
      <alignment/>
    </xf>
    <xf numFmtId="0" fontId="5" fillId="0" borderId="0" xfId="0" applyFont="1" applyFill="1" applyAlignment="1">
      <alignment horizontal="center" vertical="center"/>
    </xf>
    <xf numFmtId="0" fontId="9" fillId="0" borderId="11" xfId="0" applyFont="1" applyFill="1" applyBorder="1" applyAlignment="1">
      <alignment horizontal="left" vertical="center" wrapText="1"/>
    </xf>
    <xf numFmtId="0" fontId="10" fillId="0" borderId="11" xfId="0" applyFont="1" applyFill="1" applyBorder="1" applyAlignment="1">
      <alignment horizontal="center" vertical="center"/>
    </xf>
    <xf numFmtId="0" fontId="0" fillId="0" borderId="0" xfId="0" applyAlignment="1">
      <alignment horizontal="center"/>
    </xf>
    <xf numFmtId="179" fontId="12" fillId="0" borderId="12" xfId="0" applyNumberFormat="1" applyFont="1" applyFill="1" applyBorder="1" applyAlignment="1">
      <alignment horizontal="righ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20" fillId="0" borderId="0" xfId="0" applyNumberFormat="1" applyFont="1" applyFill="1" applyBorder="1" applyAlignment="1">
      <alignment horizontal="right" vertical="center"/>
    </xf>
    <xf numFmtId="0" fontId="2" fillId="0" borderId="0" xfId="0" applyFont="1" applyFill="1" applyBorder="1" applyAlignment="1">
      <alignment vertical="center"/>
    </xf>
    <xf numFmtId="179"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2" fillId="0" borderId="10" xfId="0" applyFont="1" applyFill="1" applyBorder="1" applyAlignment="1">
      <alignment vertical="center" wrapText="1"/>
    </xf>
    <xf numFmtId="0" fontId="22" fillId="0" borderId="0" xfId="0" applyFont="1" applyAlignment="1">
      <alignment/>
    </xf>
    <xf numFmtId="0" fontId="23" fillId="0" borderId="0" xfId="0" applyFont="1" applyFill="1" applyAlignment="1">
      <alignment horizontal="left" vertical="center"/>
    </xf>
    <xf numFmtId="0" fontId="5" fillId="0" borderId="10" xfId="0" applyFont="1" applyFill="1" applyBorder="1" applyAlignment="1">
      <alignment horizontal="left" vertical="center"/>
    </xf>
    <xf numFmtId="0" fontId="7" fillId="0" borderId="12" xfId="0" applyFont="1" applyBorder="1" applyAlignment="1">
      <alignment horizontal="left" vertical="center" wrapText="1"/>
    </xf>
    <xf numFmtId="180" fontId="12" fillId="0" borderId="12" xfId="0" applyNumberFormat="1" applyFont="1" applyBorder="1" applyAlignment="1">
      <alignment horizontal="right" vertical="center"/>
    </xf>
    <xf numFmtId="0" fontId="7" fillId="0" borderId="0" xfId="0" applyFont="1" applyBorder="1" applyAlignment="1">
      <alignment horizontal="left" vertical="center" wrapText="1"/>
    </xf>
    <xf numFmtId="0" fontId="20" fillId="0" borderId="0" xfId="0" applyFont="1" applyAlignment="1">
      <alignment vertical="center"/>
    </xf>
    <xf numFmtId="0" fontId="14" fillId="0" borderId="0" xfId="0" applyFont="1" applyBorder="1" applyAlignment="1">
      <alignment horizontal="left" vertical="center" wrapText="1"/>
    </xf>
    <xf numFmtId="0" fontId="7" fillId="0" borderId="10" xfId="0" applyFont="1" applyBorder="1" applyAlignment="1">
      <alignment horizontal="left" vertical="center" wrapText="1"/>
    </xf>
    <xf numFmtId="0" fontId="9" fillId="0" borderId="0" xfId="0" applyFont="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9"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vertical="center"/>
    </xf>
    <xf numFmtId="0" fontId="7" fillId="0" borderId="10" xfId="0" applyFont="1" applyBorder="1" applyAlignment="1">
      <alignment vertical="center" wrapText="1"/>
    </xf>
    <xf numFmtId="179" fontId="12" fillId="0" borderId="10" xfId="0" applyNumberFormat="1" applyFont="1" applyBorder="1" applyAlignment="1">
      <alignment vertical="center"/>
    </xf>
    <xf numFmtId="179" fontId="12" fillId="0" borderId="0" xfId="0" applyNumberFormat="1" applyFont="1" applyFill="1" applyBorder="1" applyAlignment="1">
      <alignment horizontal="right" wrapText="1"/>
    </xf>
    <xf numFmtId="0" fontId="7" fillId="0" borderId="12" xfId="0" applyFont="1" applyFill="1" applyBorder="1" applyAlignment="1">
      <alignment vertical="center"/>
    </xf>
    <xf numFmtId="0" fontId="23" fillId="0" borderId="11" xfId="0" applyFont="1" applyBorder="1" applyAlignment="1">
      <alignment vertical="center" wrapText="1"/>
    </xf>
    <xf numFmtId="0" fontId="23" fillId="0" borderId="11" xfId="0" applyFont="1" applyBorder="1" applyAlignment="1">
      <alignment horizontal="center" vertical="center"/>
    </xf>
    <xf numFmtId="178" fontId="23" fillId="0" borderId="11" xfId="0" applyNumberFormat="1" applyFont="1" applyBorder="1" applyAlignment="1">
      <alignment horizontal="center" vertical="center" wrapText="1"/>
    </xf>
    <xf numFmtId="0" fontId="24" fillId="0" borderId="12" xfId="0" applyFont="1" applyBorder="1" applyAlignment="1">
      <alignment vertical="center" wrapText="1"/>
    </xf>
    <xf numFmtId="0" fontId="24" fillId="0" borderId="0" xfId="0" applyFont="1" applyAlignment="1">
      <alignment/>
    </xf>
    <xf numFmtId="180" fontId="12" fillId="0" borderId="0" xfId="0" applyNumberFormat="1" applyFont="1" applyAlignment="1">
      <alignment/>
    </xf>
    <xf numFmtId="0" fontId="24" fillId="0" borderId="0" xfId="0" applyFont="1" applyBorder="1" applyAlignment="1">
      <alignment vertical="center" wrapText="1"/>
    </xf>
    <xf numFmtId="179" fontId="20" fillId="0" borderId="0" xfId="0" applyNumberFormat="1" applyFont="1" applyBorder="1" applyAlignment="1">
      <alignment horizontal="right" vertical="center"/>
    </xf>
    <xf numFmtId="180" fontId="20" fillId="0" borderId="0" xfId="0" applyNumberFormat="1" applyFont="1" applyBorder="1" applyAlignment="1">
      <alignment horizontal="right" vertical="center"/>
    </xf>
    <xf numFmtId="0" fontId="9" fillId="0" borderId="12" xfId="0" applyFont="1" applyBorder="1" applyAlignment="1">
      <alignment vertical="center" wrapText="1"/>
    </xf>
    <xf numFmtId="0" fontId="10" fillId="0" borderId="12" xfId="0" applyFont="1" applyBorder="1" applyAlignment="1">
      <alignment horizontal="center" vertical="center"/>
    </xf>
    <xf numFmtId="178" fontId="11" fillId="0" borderId="12" xfId="0" applyNumberFormat="1" applyFont="1" applyBorder="1" applyAlignment="1">
      <alignment horizontal="center" vertical="center" wrapText="1"/>
    </xf>
    <xf numFmtId="0" fontId="12" fillId="0" borderId="0" xfId="0" applyFont="1" applyFill="1" applyBorder="1" applyAlignment="1">
      <alignment vertical="center"/>
    </xf>
    <xf numFmtId="181"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5" fillId="0" borderId="0" xfId="0" applyFont="1" applyFill="1" applyAlignment="1">
      <alignment horizontal="left" vertical="center"/>
    </xf>
    <xf numFmtId="0" fontId="23" fillId="0" borderId="11" xfId="0" applyFont="1" applyBorder="1" applyAlignment="1">
      <alignment horizontal="left" vertical="center" wrapText="1"/>
    </xf>
    <xf numFmtId="0" fontId="24"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4" fillId="0" borderId="0" xfId="0" applyFont="1" applyBorder="1" applyAlignment="1">
      <alignment horizontal="left" vertical="center" wrapText="1"/>
    </xf>
    <xf numFmtId="179" fontId="2" fillId="0" borderId="0" xfId="0" applyNumberFormat="1" applyFont="1" applyBorder="1" applyAlignment="1">
      <alignmen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24"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180" fontId="17" fillId="0" borderId="0" xfId="0" applyNumberFormat="1" applyFont="1" applyBorder="1" applyAlignment="1">
      <alignment horizontal="left" vertical="center"/>
    </xf>
    <xf numFmtId="179" fontId="26" fillId="0" borderId="0" xfId="0" applyNumberFormat="1" applyFont="1" applyBorder="1" applyAlignment="1">
      <alignment vertical="center"/>
    </xf>
    <xf numFmtId="180" fontId="26" fillId="0" borderId="0" xfId="0" applyNumberFormat="1" applyFont="1" applyBorder="1" applyAlignment="1">
      <alignment vertical="center"/>
    </xf>
    <xf numFmtId="0" fontId="27" fillId="0" borderId="0" xfId="0" applyFont="1" applyAlignment="1">
      <alignment vertical="center"/>
    </xf>
    <xf numFmtId="0" fontId="28" fillId="0" borderId="11" xfId="0" applyFont="1" applyBorder="1" applyAlignment="1">
      <alignment horizontal="left" vertical="center" wrapText="1"/>
    </xf>
    <xf numFmtId="0" fontId="28" fillId="0" borderId="11" xfId="0" applyFont="1" applyBorder="1" applyAlignment="1">
      <alignment horizontal="center" vertical="center"/>
    </xf>
    <xf numFmtId="178" fontId="28" fillId="0" borderId="11" xfId="0" applyNumberFormat="1" applyFont="1" applyBorder="1" applyAlignment="1">
      <alignment horizontal="center" vertical="center" wrapText="1"/>
    </xf>
    <xf numFmtId="0" fontId="17" fillId="0" borderId="12" xfId="0" applyFont="1" applyBorder="1" applyAlignment="1">
      <alignment horizontal="left" vertical="center" wrapText="1"/>
    </xf>
    <xf numFmtId="179" fontId="26" fillId="0" borderId="12" xfId="0" applyNumberFormat="1" applyFont="1" applyBorder="1" applyAlignment="1">
      <alignment vertical="center" wrapText="1"/>
    </xf>
    <xf numFmtId="180" fontId="26" fillId="0" borderId="12" xfId="0" applyNumberFormat="1" applyFont="1" applyBorder="1" applyAlignment="1">
      <alignment vertical="center" wrapText="1"/>
    </xf>
    <xf numFmtId="0" fontId="17" fillId="0" borderId="0" xfId="0" applyFont="1" applyBorder="1" applyAlignment="1">
      <alignment horizontal="left" vertical="center" wrapText="1"/>
    </xf>
    <xf numFmtId="179" fontId="26" fillId="0" borderId="0" xfId="0" applyNumberFormat="1" applyFont="1" applyBorder="1" applyAlignment="1">
      <alignment vertical="center" wrapText="1"/>
    </xf>
    <xf numFmtId="180" fontId="26" fillId="0" borderId="0" xfId="0" applyNumberFormat="1" applyFont="1" applyBorder="1" applyAlignment="1">
      <alignment horizontal="right" vertical="center" wrapText="1"/>
    </xf>
    <xf numFmtId="180" fontId="26" fillId="0" borderId="0" xfId="0" applyNumberFormat="1" applyFont="1" applyBorder="1" applyAlignment="1">
      <alignment vertical="center" wrapText="1"/>
    </xf>
    <xf numFmtId="0" fontId="17" fillId="0" borderId="10" xfId="0" applyFont="1" applyBorder="1" applyAlignment="1">
      <alignment horizontal="left" vertical="center" wrapText="1"/>
    </xf>
    <xf numFmtId="179" fontId="26" fillId="0" borderId="10" xfId="0" applyNumberFormat="1" applyFont="1" applyBorder="1" applyAlignment="1">
      <alignment vertical="center" wrapText="1"/>
    </xf>
    <xf numFmtId="180" fontId="26" fillId="0" borderId="10" xfId="0" applyNumberFormat="1" applyFont="1" applyBorder="1" applyAlignment="1">
      <alignment vertical="center" wrapText="1"/>
    </xf>
    <xf numFmtId="0" fontId="26" fillId="0" borderId="0" xfId="0" applyFont="1" applyFill="1" applyBorder="1" applyAlignment="1">
      <alignment vertical="center"/>
    </xf>
    <xf numFmtId="181" fontId="26" fillId="0" borderId="0" xfId="0" applyNumberFormat="1" applyFont="1" applyBorder="1" applyAlignment="1">
      <alignment vertical="center"/>
    </xf>
    <xf numFmtId="178" fontId="26" fillId="0" borderId="0" xfId="0" applyNumberFormat="1" applyFont="1" applyBorder="1" applyAlignment="1">
      <alignment vertical="center"/>
    </xf>
    <xf numFmtId="0" fontId="29" fillId="0" borderId="0" xfId="0" applyFont="1" applyAlignment="1">
      <alignment vertical="center"/>
    </xf>
    <xf numFmtId="0" fontId="25" fillId="0" borderId="10" xfId="0" applyFont="1" applyFill="1" applyBorder="1" applyAlignment="1">
      <alignment horizontal="left" vertical="center"/>
    </xf>
    <xf numFmtId="0" fontId="30" fillId="0" borderId="10" xfId="0" applyFont="1" applyFill="1" applyBorder="1" applyAlignment="1">
      <alignment vertical="center"/>
    </xf>
    <xf numFmtId="0" fontId="31" fillId="0" borderId="11" xfId="0" applyFont="1" applyBorder="1" applyAlignment="1">
      <alignment horizontal="left" vertical="center" wrapText="1"/>
    </xf>
    <xf numFmtId="0" fontId="32" fillId="0" borderId="11" xfId="0" applyFont="1" applyBorder="1" applyAlignment="1">
      <alignment horizontal="center" vertical="center"/>
    </xf>
    <xf numFmtId="179" fontId="2" fillId="0" borderId="12" xfId="0" applyNumberFormat="1" applyFont="1" applyBorder="1" applyAlignment="1">
      <alignment vertical="center" wrapText="1"/>
    </xf>
    <xf numFmtId="180" fontId="2" fillId="0" borderId="12" xfId="0" applyNumberFormat="1" applyFont="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Border="1" applyAlignment="1">
      <alignment vertical="center" wrapText="1"/>
    </xf>
    <xf numFmtId="179" fontId="2" fillId="0" borderId="10" xfId="0" applyNumberFormat="1" applyFont="1" applyBorder="1" applyAlignment="1">
      <alignment vertical="center" wrapText="1"/>
    </xf>
    <xf numFmtId="180" fontId="2" fillId="0" borderId="10" xfId="0" applyNumberFormat="1" applyFont="1" applyBorder="1" applyAlignment="1">
      <alignment vertical="center" wrapText="1"/>
    </xf>
    <xf numFmtId="0" fontId="33" fillId="0" borderId="0" xfId="0" applyFont="1" applyBorder="1" applyAlignment="1">
      <alignment horizontal="left" vertical="center" wrapText="1"/>
    </xf>
    <xf numFmtId="179" fontId="3" fillId="0" borderId="0" xfId="0" applyNumberFormat="1" applyFont="1" applyAlignment="1">
      <alignment horizontal="right" vertical="center"/>
    </xf>
    <xf numFmtId="179" fontId="29" fillId="0" borderId="0" xfId="0" applyNumberFormat="1" applyFont="1" applyAlignment="1">
      <alignment horizontal="right" vertical="center"/>
    </xf>
    <xf numFmtId="180" fontId="34" fillId="0" borderId="0" xfId="0" applyNumberFormat="1" applyFont="1" applyBorder="1" applyAlignment="1">
      <alignment vertical="center" wrapText="1"/>
    </xf>
    <xf numFmtId="179" fontId="0" fillId="0" borderId="0" xfId="0" applyNumberFormat="1" applyFont="1" applyBorder="1" applyAlignment="1">
      <alignment horizontal="right" vertical="center" wrapText="1"/>
    </xf>
    <xf numFmtId="0" fontId="3" fillId="0" borderId="0" xfId="0" applyFont="1" applyAlignment="1">
      <alignment horizontal="left" vertical="center"/>
    </xf>
    <xf numFmtId="0" fontId="35" fillId="0" borderId="0" xfId="0" applyFont="1" applyFill="1" applyBorder="1" applyAlignment="1">
      <alignment horizontal="center" vertical="center"/>
    </xf>
    <xf numFmtId="0" fontId="35"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12" fillId="0" borderId="12" xfId="0" applyNumberFormat="1" applyFont="1" applyBorder="1" applyAlignment="1">
      <alignment horizontal="righ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0" fontId="36" fillId="25" borderId="0" xfId="0" applyFont="1" applyFill="1" applyBorder="1" applyAlignment="1">
      <alignment horizontal="right" vertical="center"/>
    </xf>
    <xf numFmtId="179" fontId="12" fillId="0" borderId="0" xfId="0" applyNumberFormat="1" applyFont="1" applyBorder="1" applyAlignment="1">
      <alignment vertical="center" wrapText="1"/>
    </xf>
    <xf numFmtId="180" fontId="12" fillId="0" borderId="0" xfId="0" applyNumberFormat="1" applyFont="1" applyAlignment="1">
      <alignment horizontal="right" vertical="center" wrapText="1"/>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0" fontId="23" fillId="26" borderId="0" xfId="0" applyFont="1" applyFill="1" applyAlignment="1">
      <alignment horizontal="left" vertical="center"/>
    </xf>
    <xf numFmtId="0" fontId="37" fillId="26" borderId="0" xfId="0" applyFont="1" applyFill="1" applyAlignment="1">
      <alignment horizontal="left" vertical="center"/>
    </xf>
    <xf numFmtId="180" fontId="12" fillId="0" borderId="12" xfId="0" applyNumberFormat="1" applyFont="1" applyBorder="1" applyAlignment="1">
      <alignment vertical="center" wrapText="1"/>
    </xf>
    <xf numFmtId="180" fontId="7" fillId="0" borderId="10" xfId="0" applyNumberFormat="1" applyFont="1" applyBorder="1" applyAlignment="1">
      <alignment horizontal="left" vertical="center" wrapText="1"/>
    </xf>
    <xf numFmtId="180" fontId="20" fillId="0" borderId="10" xfId="0" applyNumberFormat="1" applyFont="1" applyBorder="1" applyAlignment="1">
      <alignment vertical="center" wrapText="1"/>
    </xf>
    <xf numFmtId="0" fontId="0" fillId="0" borderId="0" xfId="199" applyFont="1" applyAlignment="1">
      <alignment vertical="center"/>
      <protection/>
    </xf>
    <xf numFmtId="0" fontId="23"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180" fontId="12" fillId="0" borderId="0" xfId="201" applyNumberFormat="1" applyFont="1" applyFill="1" applyBorder="1" applyAlignment="1">
      <alignment vertical="center" wrapText="1"/>
      <protection/>
    </xf>
    <xf numFmtId="179" fontId="12" fillId="0" borderId="0" xfId="201" applyNumberFormat="1" applyFont="1" applyFill="1" applyBorder="1" applyAlignment="1">
      <alignment vertical="center" wrapText="1"/>
      <protection/>
    </xf>
    <xf numFmtId="180" fontId="12" fillId="0" borderId="0" xfId="201" applyNumberFormat="1" applyFont="1" applyFill="1" applyBorder="1" applyAlignment="1">
      <alignment horizontal="right" vertical="center" wrapText="1"/>
      <protection/>
    </xf>
    <xf numFmtId="179" fontId="12" fillId="0" borderId="0" xfId="201" applyNumberFormat="1" applyFont="1" applyFill="1" applyBorder="1" applyAlignment="1">
      <alignment horizontal="right" vertical="center" wrapText="1"/>
      <protection/>
    </xf>
    <xf numFmtId="0" fontId="38" fillId="0" borderId="10" xfId="199" applyFont="1" applyBorder="1" applyAlignment="1">
      <alignment vertical="center" shrinkToFit="1"/>
      <protection/>
    </xf>
    <xf numFmtId="179" fontId="12" fillId="0" borderId="10" xfId="201" applyNumberFormat="1" applyFont="1" applyBorder="1" applyAlignment="1">
      <alignment vertical="center" wrapText="1"/>
      <protection/>
    </xf>
    <xf numFmtId="180" fontId="12" fillId="0" borderId="10" xfId="199" applyNumberFormat="1" applyFont="1" applyBorder="1" applyAlignment="1">
      <alignment vertical="center" wrapText="1"/>
      <protection/>
    </xf>
    <xf numFmtId="0" fontId="39" fillId="0" borderId="0" xfId="0" applyFont="1" applyAlignment="1">
      <alignment horizontal="center" vertical="center" wrapText="1"/>
    </xf>
    <xf numFmtId="0" fontId="3" fillId="0" borderId="0" xfId="199" applyFont="1" applyAlignment="1">
      <alignment vertical="center"/>
      <protection/>
    </xf>
    <xf numFmtId="0" fontId="1" fillId="0" borderId="0" xfId="42" applyFont="1" applyAlignment="1">
      <alignment vertical="center"/>
      <protection/>
    </xf>
    <xf numFmtId="0" fontId="24" fillId="0" borderId="0" xfId="42" applyFont="1" applyBorder="1" applyAlignment="1">
      <alignment vertical="center"/>
      <protection/>
    </xf>
    <xf numFmtId="0" fontId="0" fillId="0" borderId="0" xfId="42" applyFont="1" applyAlignment="1">
      <alignment vertical="center"/>
      <protection/>
    </xf>
    <xf numFmtId="0" fontId="29" fillId="0" borderId="0" xfId="42" applyFont="1" applyAlignment="1">
      <alignment vertical="center"/>
      <protection/>
    </xf>
    <xf numFmtId="0" fontId="33" fillId="0" borderId="0" xfId="42" applyFont="1" applyAlignment="1">
      <alignment vertical="center"/>
      <protection/>
    </xf>
    <xf numFmtId="0" fontId="24" fillId="0" borderId="0" xfId="42" applyFont="1" applyAlignment="1">
      <alignment vertical="center"/>
      <protection/>
    </xf>
    <xf numFmtId="0" fontId="23"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5"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40" fillId="24" borderId="0" xfId="42" applyNumberFormat="1" applyFont="1" applyFill="1" applyBorder="1" applyAlignment="1">
      <alignment vertical="center" wrapText="1"/>
      <protection/>
    </xf>
    <xf numFmtId="179" fontId="40" fillId="0" borderId="0" xfId="42" applyNumberFormat="1" applyFont="1" applyFill="1" applyBorder="1" applyAlignment="1">
      <alignment vertical="center" wrapText="1"/>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180" fontId="40" fillId="0" borderId="0" xfId="42" applyNumberFormat="1" applyFont="1" applyFill="1" applyBorder="1" applyAlignment="1">
      <alignment horizontal="right" vertical="center" wrapText="1"/>
      <protection/>
    </xf>
    <xf numFmtId="0" fontId="41" fillId="0" borderId="0" xfId="42" applyFont="1" applyBorder="1" applyAlignment="1">
      <alignment vertical="center"/>
      <protection/>
    </xf>
    <xf numFmtId="0" fontId="42" fillId="0" borderId="14" xfId="42" applyFont="1" applyBorder="1" applyAlignment="1">
      <alignment vertical="center"/>
      <protection/>
    </xf>
    <xf numFmtId="179" fontId="40" fillId="0" borderId="14" xfId="42" applyNumberFormat="1" applyFont="1" applyBorder="1" applyAlignment="1">
      <alignment vertical="center"/>
      <protection/>
    </xf>
    <xf numFmtId="180" fontId="40" fillId="0" borderId="14" xfId="42" applyNumberFormat="1" applyFont="1" applyBorder="1" applyAlignment="1">
      <alignment vertical="center"/>
      <protection/>
    </xf>
    <xf numFmtId="0" fontId="0" fillId="0" borderId="0" xfId="0" applyFont="1" applyFill="1" applyAlignment="1">
      <alignment/>
    </xf>
    <xf numFmtId="0" fontId="12" fillId="0" borderId="0" xfId="0" applyFont="1" applyAlignment="1">
      <alignment horizontal="righ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Alignment="1">
      <alignment/>
    </xf>
    <xf numFmtId="0" fontId="40" fillId="0" borderId="0" xfId="0" applyFont="1" applyFill="1" applyAlignment="1">
      <alignment/>
    </xf>
    <xf numFmtId="180" fontId="40" fillId="0" borderId="0" xfId="0" applyNumberFormat="1" applyFont="1" applyFill="1" applyAlignment="1">
      <alignment/>
    </xf>
    <xf numFmtId="0" fontId="7" fillId="0" borderId="0" xfId="0" applyFont="1" applyAlignment="1">
      <alignment vertical="center"/>
    </xf>
    <xf numFmtId="180" fontId="40" fillId="0" borderId="0" xfId="0" applyNumberFormat="1" applyFont="1" applyAlignment="1">
      <alignment vertical="center"/>
    </xf>
    <xf numFmtId="180" fontId="12" fillId="0" borderId="10" xfId="0" applyNumberFormat="1"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199" applyFont="1" applyAlignment="1">
      <alignment vertical="center"/>
      <protection/>
    </xf>
    <xf numFmtId="0" fontId="7" fillId="0" borderId="10" xfId="42" applyFont="1" applyBorder="1" applyAlignment="1">
      <alignment horizontal="right" vertical="center"/>
      <protection/>
    </xf>
    <xf numFmtId="0" fontId="2" fillId="0" borderId="0" xfId="42" applyFont="1" applyBorder="1" applyAlignment="1">
      <alignment vertical="center"/>
      <protection/>
    </xf>
    <xf numFmtId="0" fontId="9" fillId="0" borderId="12" xfId="199" applyFont="1" applyBorder="1" applyAlignment="1">
      <alignment horizontal="left" vertical="center"/>
      <protection/>
    </xf>
    <xf numFmtId="0" fontId="16" fillId="0" borderId="12" xfId="42" applyFont="1" applyBorder="1" applyAlignment="1">
      <alignment horizontal="center" vertical="center"/>
      <protection/>
    </xf>
    <xf numFmtId="0" fontId="9" fillId="0" borderId="10" xfId="199" applyFont="1" applyBorder="1" applyAlignment="1">
      <alignment horizontal="left" vertical="center"/>
      <protection/>
    </xf>
    <xf numFmtId="0" fontId="43" fillId="0" borderId="10" xfId="42" applyFont="1" applyBorder="1" applyAlignment="1">
      <alignment horizontal="center" vertical="center" wrapText="1"/>
      <protection/>
    </xf>
    <xf numFmtId="178" fontId="43" fillId="0" borderId="10" xfId="42" applyNumberFormat="1" applyFont="1" applyBorder="1" applyAlignment="1">
      <alignment horizontal="center" vertical="center" wrapText="1"/>
      <protection/>
    </xf>
    <xf numFmtId="180" fontId="22" fillId="0" borderId="0" xfId="0" applyNumberFormat="1" applyFont="1" applyFill="1" applyBorder="1" applyAlignment="1">
      <alignment horizontal="center" vertical="center" wrapText="1"/>
    </xf>
    <xf numFmtId="0" fontId="14" fillId="24" borderId="12" xfId="42" applyFont="1" applyFill="1" applyBorder="1" applyAlignment="1">
      <alignment vertical="center" shrinkToFit="1"/>
      <protection/>
    </xf>
    <xf numFmtId="180" fontId="10" fillId="0" borderId="12" xfId="42" applyNumberFormat="1" applyFont="1" applyBorder="1" applyAlignment="1">
      <alignment horizontal="right" vertical="center" wrapText="1"/>
      <protection/>
    </xf>
    <xf numFmtId="180" fontId="10" fillId="0" borderId="0" xfId="42" applyNumberFormat="1" applyFont="1" applyAlignment="1">
      <alignment horizontal="right" vertical="center" wrapText="1"/>
      <protection/>
    </xf>
    <xf numFmtId="180" fontId="22" fillId="0" borderId="0" xfId="0" applyNumberFormat="1" applyFont="1" applyFill="1" applyBorder="1" applyAlignment="1">
      <alignment vertical="center"/>
    </xf>
    <xf numFmtId="0" fontId="7" fillId="24" borderId="0" xfId="42" applyFont="1" applyFill="1" applyBorder="1" applyAlignment="1">
      <alignment vertical="center" shrinkToFit="1"/>
      <protection/>
    </xf>
    <xf numFmtId="180" fontId="40" fillId="0" borderId="0" xfId="42" applyNumberFormat="1" applyFont="1" applyBorder="1" applyAlignment="1">
      <alignment horizontal="right" vertical="center" wrapText="1"/>
      <protection/>
    </xf>
    <xf numFmtId="180" fontId="40" fillId="0" borderId="0" xfId="42" applyNumberFormat="1" applyFont="1" applyAlignment="1">
      <alignment horizontal="right" vertical="center" wrapText="1"/>
      <protection/>
    </xf>
    <xf numFmtId="180" fontId="40" fillId="24" borderId="0" xfId="42" applyNumberFormat="1" applyFont="1" applyFill="1" applyBorder="1" applyAlignment="1">
      <alignment horizontal="right" vertical="center" wrapText="1"/>
      <protection/>
    </xf>
    <xf numFmtId="0" fontId="44" fillId="24" borderId="0" xfId="42" applyFont="1" applyFill="1" applyBorder="1" applyAlignment="1">
      <alignment vertical="center" shrinkToFit="1"/>
      <protection/>
    </xf>
    <xf numFmtId="180" fontId="10" fillId="0" borderId="0" xfId="42" applyNumberFormat="1" applyFont="1" applyBorder="1" applyAlignment="1">
      <alignment horizontal="right" vertical="center" wrapText="1"/>
      <protection/>
    </xf>
    <xf numFmtId="180" fontId="10" fillId="0" borderId="0" xfId="42" applyNumberFormat="1" applyFont="1" applyAlignment="1">
      <alignment vertical="center"/>
      <protection/>
    </xf>
    <xf numFmtId="180" fontId="40" fillId="0" borderId="0" xfId="42" applyNumberFormat="1" applyFont="1" applyAlignment="1">
      <alignment vertical="center"/>
      <protection/>
    </xf>
    <xf numFmtId="0" fontId="7" fillId="24" borderId="10" xfId="42" applyFont="1" applyFill="1" applyBorder="1" applyAlignment="1">
      <alignment vertical="center" shrinkToFit="1"/>
      <protection/>
    </xf>
    <xf numFmtId="180" fontId="40" fillId="0" borderId="10" xfId="42" applyNumberFormat="1" applyFont="1" applyBorder="1" applyAlignment="1">
      <alignment horizontal="right" vertical="center" wrapText="1"/>
      <protection/>
    </xf>
    <xf numFmtId="0" fontId="45" fillId="24" borderId="0" xfId="42" applyFont="1" applyFill="1" applyBorder="1" applyAlignment="1">
      <alignment vertical="center" wrapText="1"/>
      <protection/>
    </xf>
    <xf numFmtId="0" fontId="45" fillId="0" borderId="0" xfId="42" applyFont="1" applyBorder="1" applyAlignment="1">
      <alignment vertical="center" wrapText="1"/>
      <protection/>
    </xf>
    <xf numFmtId="0" fontId="1" fillId="0" borderId="0" xfId="199" applyFont="1" applyAlignment="1">
      <alignment vertical="center"/>
      <protection/>
    </xf>
    <xf numFmtId="0" fontId="29" fillId="0" borderId="0" xfId="199" applyFont="1" applyAlignment="1">
      <alignment vertical="center"/>
      <protection/>
    </xf>
    <xf numFmtId="0" fontId="23" fillId="0" borderId="0" xfId="199" applyFont="1" applyFill="1" applyBorder="1" applyAlignment="1">
      <alignment horizontal="left" vertical="center"/>
      <protection/>
    </xf>
    <xf numFmtId="0" fontId="3" fillId="0" borderId="0" xfId="199" applyFont="1" applyFill="1" applyBorder="1" applyAlignment="1">
      <alignment horizontal="left" vertical="center"/>
      <protection/>
    </xf>
    <xf numFmtId="0" fontId="85" fillId="0" borderId="10" xfId="199" applyFont="1" applyBorder="1" applyAlignment="1">
      <alignment horizontal="right" vertical="center"/>
      <protection/>
    </xf>
    <xf numFmtId="0" fontId="9" fillId="0" borderId="11" xfId="199" applyFont="1" applyBorder="1" applyAlignment="1">
      <alignment horizontal="left" vertical="center"/>
      <protection/>
    </xf>
    <xf numFmtId="0" fontId="11" fillId="0" borderId="11" xfId="199" applyFont="1" applyBorder="1" applyAlignment="1">
      <alignment horizontal="center" vertical="center" wrapText="1"/>
      <protection/>
    </xf>
    <xf numFmtId="0" fontId="7" fillId="0" borderId="12" xfId="199" applyFont="1" applyBorder="1" applyAlignment="1">
      <alignment vertical="center" wrapText="1"/>
      <protection/>
    </xf>
    <xf numFmtId="180" fontId="40" fillId="0" borderId="12" xfId="201" applyNumberFormat="1" applyFont="1" applyBorder="1" applyAlignment="1">
      <alignment vertical="center" wrapText="1"/>
      <protection/>
    </xf>
    <xf numFmtId="0" fontId="7" fillId="0" borderId="0" xfId="199" applyFont="1" applyBorder="1" applyAlignment="1">
      <alignment vertical="center" wrapText="1"/>
      <protection/>
    </xf>
    <xf numFmtId="180" fontId="40" fillId="0" borderId="0" xfId="201" applyNumberFormat="1" applyFont="1" applyBorder="1" applyAlignment="1">
      <alignment vertical="center" wrapText="1"/>
      <protection/>
    </xf>
    <xf numFmtId="180" fontId="16" fillId="0" borderId="0" xfId="201" applyNumberFormat="1" applyFont="1" applyBorder="1" applyAlignment="1">
      <alignment horizontal="right" vertical="center" wrapText="1"/>
      <protection/>
    </xf>
    <xf numFmtId="180" fontId="40" fillId="0" borderId="0" xfId="199" applyNumberFormat="1" applyFont="1" applyBorder="1" applyAlignment="1">
      <alignment vertical="center" wrapText="1"/>
      <protection/>
    </xf>
    <xf numFmtId="0" fontId="7" fillId="0" borderId="0" xfId="199" applyFont="1" applyBorder="1" applyAlignment="1">
      <alignment vertical="center"/>
      <protection/>
    </xf>
    <xf numFmtId="179" fontId="47" fillId="0" borderId="0" xfId="201" applyNumberFormat="1" applyFont="1" applyBorder="1" applyAlignment="1">
      <alignment vertical="center"/>
      <protection/>
    </xf>
    <xf numFmtId="180" fontId="47" fillId="0" borderId="0" xfId="201" applyNumberFormat="1" applyFont="1" applyBorder="1" applyAlignment="1">
      <alignment vertical="center"/>
      <protection/>
    </xf>
    <xf numFmtId="0" fontId="7" fillId="0" borderId="10" xfId="199" applyFont="1" applyBorder="1" applyAlignment="1">
      <alignment vertical="center"/>
      <protection/>
    </xf>
    <xf numFmtId="179" fontId="47" fillId="0" borderId="10" xfId="201" applyNumberFormat="1" applyFont="1" applyBorder="1" applyAlignment="1">
      <alignment vertical="center"/>
      <protection/>
    </xf>
    <xf numFmtId="180" fontId="47" fillId="0" borderId="10" xfId="201" applyNumberFormat="1" applyFont="1" applyBorder="1" applyAlignment="1">
      <alignmen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8"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49" fillId="0" borderId="12" xfId="0" applyFont="1" applyBorder="1" applyAlignment="1">
      <alignment vertical="center" wrapText="1"/>
    </xf>
    <xf numFmtId="179" fontId="20" fillId="0" borderId="12" xfId="0" applyNumberFormat="1" applyFont="1" applyBorder="1" applyAlignment="1">
      <alignment horizontal="right" vertical="center" wrapText="1"/>
    </xf>
    <xf numFmtId="180" fontId="20" fillId="0" borderId="12" xfId="0" applyNumberFormat="1" applyFont="1" applyBorder="1" applyAlignment="1">
      <alignment horizontal="right" vertical="center" wrapText="1"/>
    </xf>
    <xf numFmtId="0" fontId="50" fillId="0" borderId="0" xfId="0" applyFont="1" applyBorder="1" applyAlignment="1">
      <alignment horizontal="left" vertical="center" wrapText="1"/>
    </xf>
    <xf numFmtId="180" fontId="20" fillId="0" borderId="0" xfId="42" applyNumberFormat="1" applyFont="1" applyBorder="1" applyAlignment="1">
      <alignment horizontal="right" vertical="center" wrapText="1"/>
      <protection/>
    </xf>
    <xf numFmtId="0" fontId="49" fillId="0" borderId="0" xfId="0" applyFont="1" applyBorder="1" applyAlignment="1">
      <alignment vertical="center" wrapText="1"/>
    </xf>
    <xf numFmtId="179" fontId="20" fillId="0" borderId="0" xfId="42" applyNumberFormat="1" applyFont="1" applyBorder="1" applyAlignment="1">
      <alignment horizontal="right" vertical="center" wrapText="1"/>
      <protection/>
    </xf>
    <xf numFmtId="179" fontId="20" fillId="0" borderId="0" xfId="0" applyNumberFormat="1" applyFont="1" applyBorder="1" applyAlignment="1">
      <alignment horizontal="right" vertical="center" wrapText="1"/>
    </xf>
    <xf numFmtId="0" fontId="49" fillId="0" borderId="10" xfId="0" applyFont="1" applyBorder="1" applyAlignment="1">
      <alignment vertical="center" wrapText="1"/>
    </xf>
    <xf numFmtId="179" fontId="20" fillId="0" borderId="10" xfId="0" applyNumberFormat="1" applyFont="1" applyBorder="1" applyAlignment="1">
      <alignment horizontal="right" vertical="center" wrapText="1"/>
    </xf>
    <xf numFmtId="180" fontId="20" fillId="0" borderId="10" xfId="0" applyNumberFormat="1" applyFont="1" applyBorder="1" applyAlignment="1">
      <alignment horizontal="right" vertical="center" wrapText="1"/>
    </xf>
    <xf numFmtId="0" fontId="7" fillId="0" borderId="0" xfId="0" applyFont="1" applyBorder="1" applyAlignment="1">
      <alignment vertical="center" shrinkToFit="1"/>
    </xf>
    <xf numFmtId="0" fontId="20" fillId="0" borderId="0" xfId="0" applyFont="1" applyAlignment="1">
      <alignment vertical="center" wrapText="1"/>
    </xf>
    <xf numFmtId="180" fontId="20" fillId="0" borderId="0" xfId="0" applyNumberFormat="1" applyFont="1" applyAlignment="1">
      <alignment horizontal="right" vertical="center" wrapText="1"/>
    </xf>
    <xf numFmtId="179" fontId="12" fillId="0" borderId="0" xfId="0" applyNumberFormat="1" applyFont="1" applyBorder="1" applyAlignment="1">
      <alignment horizontal="right" vertical="center" wrapText="1"/>
    </xf>
    <xf numFmtId="0" fontId="3" fillId="0" borderId="12" xfId="0" applyFont="1" applyBorder="1" applyAlignment="1">
      <alignment horizontal="left" vertical="center" wrapText="1"/>
    </xf>
    <xf numFmtId="0" fontId="51" fillId="0" borderId="11" xfId="0" applyFont="1" applyBorder="1" applyAlignment="1">
      <alignment horizontal="left" vertical="center"/>
    </xf>
    <xf numFmtId="0" fontId="52" fillId="0" borderId="11" xfId="0" applyFont="1" applyBorder="1" applyAlignment="1">
      <alignment horizontal="center" vertical="center"/>
    </xf>
    <xf numFmtId="178" fontId="51" fillId="0" borderId="11" xfId="0" applyNumberFormat="1" applyFont="1" applyBorder="1" applyAlignment="1">
      <alignment horizontal="center" vertical="center" wrapText="1"/>
    </xf>
    <xf numFmtId="180" fontId="53" fillId="0" borderId="12" xfId="0" applyNumberFormat="1" applyFont="1" applyBorder="1" applyAlignment="1">
      <alignment horizontal="right" vertical="center" wrapText="1"/>
    </xf>
    <xf numFmtId="0" fontId="13" fillId="0" borderId="0" xfId="0" applyFont="1" applyAlignment="1">
      <alignment vertical="center" wrapText="1"/>
    </xf>
    <xf numFmtId="180" fontId="13" fillId="0" borderId="0" xfId="0" applyNumberFormat="1" applyFont="1" applyAlignment="1">
      <alignment vertical="center" wrapText="1"/>
    </xf>
    <xf numFmtId="180" fontId="20" fillId="0" borderId="0" xfId="0" applyNumberFormat="1" applyFont="1" applyAlignment="1">
      <alignment vertical="center"/>
    </xf>
    <xf numFmtId="0" fontId="12" fillId="0" borderId="0" xfId="0" applyNumberFormat="1" applyFont="1" applyBorder="1" applyAlignment="1">
      <alignment horizontal="right" vertical="center" wrapText="1"/>
    </xf>
    <xf numFmtId="0" fontId="20" fillId="0" borderId="0" xfId="0" applyNumberFormat="1" applyFont="1" applyBorder="1" applyAlignment="1">
      <alignment horizontal="right" vertical="center" wrapText="1"/>
    </xf>
    <xf numFmtId="0" fontId="49" fillId="0" borderId="0" xfId="0" applyFont="1" applyBorder="1" applyAlignment="1">
      <alignment vertical="center" shrinkToFit="1"/>
    </xf>
    <xf numFmtId="0" fontId="0" fillId="0" borderId="0" xfId="199" applyFont="1" applyAlignment="1" applyProtection="1">
      <alignment vertical="center"/>
      <protection locked="0"/>
    </xf>
    <xf numFmtId="0" fontId="0" fillId="0" borderId="0" xfId="0" applyFont="1" applyAlignment="1" applyProtection="1">
      <alignment/>
      <protection locked="0"/>
    </xf>
    <xf numFmtId="0" fontId="23" fillId="0" borderId="0" xfId="199" applyFont="1" applyFill="1" applyAlignment="1" applyProtection="1">
      <alignment horizontal="left" vertical="center"/>
      <protection locked="0"/>
    </xf>
    <xf numFmtId="0" fontId="0" fillId="0" borderId="0" xfId="199" applyFont="1" applyFill="1" applyAlignment="1" applyProtection="1">
      <alignment vertical="center"/>
      <protection locked="0"/>
    </xf>
    <xf numFmtId="0" fontId="54" fillId="0" borderId="0" xfId="199" applyFont="1" applyAlignment="1" applyProtection="1">
      <alignment vertical="center"/>
      <protection locked="0"/>
    </xf>
    <xf numFmtId="0" fontId="55" fillId="0" borderId="0" xfId="199" applyFont="1" applyAlignment="1" applyProtection="1">
      <alignment vertical="center"/>
      <protection locked="0"/>
    </xf>
    <xf numFmtId="0" fontId="0" fillId="0" borderId="0" xfId="199" applyFont="1" applyAlignment="1" applyProtection="1">
      <alignment horizontal="right" vertical="center"/>
      <protection locked="0"/>
    </xf>
    <xf numFmtId="0" fontId="52" fillId="0" borderId="11" xfId="199" applyFont="1" applyBorder="1" applyAlignment="1" applyProtection="1">
      <alignment horizontal="left" vertical="center"/>
      <protection locked="0"/>
    </xf>
    <xf numFmtId="0" fontId="52" fillId="0" borderId="11" xfId="0" applyFont="1" applyBorder="1" applyAlignment="1" applyProtection="1">
      <alignment horizontal="center" vertical="center"/>
      <protection locked="0"/>
    </xf>
    <xf numFmtId="178" fontId="51" fillId="0" borderId="11" xfId="199" applyNumberFormat="1" applyFont="1" applyBorder="1" applyAlignment="1" applyProtection="1">
      <alignment horizontal="center" vertical="center" wrapText="1"/>
      <protection locked="0"/>
    </xf>
    <xf numFmtId="0" fontId="49" fillId="0" borderId="12" xfId="199" applyFont="1" applyBorder="1" applyAlignment="1" applyProtection="1">
      <alignment horizontal="left" vertical="center" wrapText="1"/>
      <protection locked="0"/>
    </xf>
    <xf numFmtId="1" fontId="20" fillId="0" borderId="12" xfId="199" applyNumberFormat="1" applyFont="1" applyBorder="1" applyAlignment="1" applyProtection="1">
      <alignment vertical="center" wrapText="1"/>
      <protection locked="0"/>
    </xf>
    <xf numFmtId="178" fontId="20" fillId="0" borderId="12" xfId="199" applyNumberFormat="1" applyFont="1" applyBorder="1" applyAlignment="1" applyProtection="1">
      <alignment horizontal="right" vertical="center" wrapText="1"/>
      <protection locked="0"/>
    </xf>
    <xf numFmtId="0" fontId="49" fillId="0" borderId="0" xfId="199" applyFont="1" applyBorder="1" applyAlignment="1" applyProtection="1">
      <alignment vertical="center" wrapText="1"/>
      <protection locked="0"/>
    </xf>
    <xf numFmtId="1" fontId="20" fillId="0" borderId="0" xfId="199" applyNumberFormat="1" applyFont="1" applyBorder="1" applyAlignment="1" applyProtection="1">
      <alignment vertical="center" wrapText="1"/>
      <protection locked="0"/>
    </xf>
    <xf numFmtId="180" fontId="53" fillId="0" borderId="0" xfId="199" applyNumberFormat="1" applyFont="1" applyAlignment="1" applyProtection="1">
      <alignment horizontal="right" vertical="center" wrapText="1"/>
      <protection locked="0"/>
    </xf>
    <xf numFmtId="2" fontId="49" fillId="0" borderId="0" xfId="199" applyNumberFormat="1" applyFont="1" applyBorder="1" applyAlignment="1" applyProtection="1">
      <alignment vertical="center" wrapText="1"/>
      <protection locked="0"/>
    </xf>
    <xf numFmtId="0" fontId="22" fillId="0" borderId="0" xfId="199" applyFont="1" applyAlignment="1" applyProtection="1">
      <alignment vertical="center" wrapText="1"/>
      <protection locked="0"/>
    </xf>
    <xf numFmtId="178" fontId="20" fillId="0" borderId="0" xfId="199" applyNumberFormat="1" applyFont="1" applyBorder="1" applyAlignment="1" applyProtection="1">
      <alignment horizontal="right" vertical="center" wrapText="1"/>
      <protection locked="0"/>
    </xf>
    <xf numFmtId="178" fontId="12" fillId="0" borderId="0" xfId="199" applyNumberFormat="1" applyFont="1" applyBorder="1" applyAlignment="1" applyProtection="1">
      <alignment horizontal="right" vertical="center" wrapText="1"/>
      <protection locked="0"/>
    </xf>
    <xf numFmtId="178" fontId="20" fillId="0" borderId="0" xfId="199" applyNumberFormat="1" applyFont="1" applyBorder="1" applyAlignment="1" applyProtection="1">
      <alignment vertical="center" wrapText="1"/>
      <protection locked="0"/>
    </xf>
    <xf numFmtId="2" fontId="20" fillId="0" borderId="0" xfId="199" applyNumberFormat="1" applyFont="1" applyBorder="1" applyAlignment="1" applyProtection="1">
      <alignment horizontal="right" vertical="center" wrapText="1"/>
      <protection locked="0"/>
    </xf>
    <xf numFmtId="0" fontId="49" fillId="0" borderId="0" xfId="199" applyFont="1" applyBorder="1" applyAlignment="1" applyProtection="1">
      <alignment vertical="center" shrinkToFit="1"/>
      <protection locked="0"/>
    </xf>
    <xf numFmtId="0" fontId="49" fillId="0" borderId="10" xfId="199" applyFont="1" applyBorder="1" applyAlignment="1" applyProtection="1">
      <alignment vertical="center" shrinkToFit="1"/>
      <protection locked="0"/>
    </xf>
    <xf numFmtId="178" fontId="20" fillId="0" borderId="10" xfId="199" applyNumberFormat="1" applyFont="1" applyBorder="1" applyAlignment="1" applyProtection="1">
      <alignment vertical="center" wrapText="1"/>
      <protection locked="0"/>
    </xf>
    <xf numFmtId="178" fontId="20" fillId="0" borderId="10" xfId="199" applyNumberFormat="1" applyFont="1" applyBorder="1" applyAlignment="1" applyProtection="1">
      <alignment horizontal="right" vertical="center" wrapText="1"/>
      <protection locked="0"/>
    </xf>
    <xf numFmtId="0" fontId="3" fillId="0" borderId="0" xfId="199" applyFont="1" applyAlignment="1" applyProtection="1">
      <alignment horizontal="left" vertical="center" wrapText="1"/>
      <protection locked="0"/>
    </xf>
    <xf numFmtId="0" fontId="3" fillId="0" borderId="0" xfId="199"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37"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8" fillId="0" borderId="0" xfId="0" applyFont="1" applyBorder="1" applyAlignment="1">
      <alignment horizontal="left" vertical="center"/>
    </xf>
    <xf numFmtId="0" fontId="35" fillId="0" borderId="0" xfId="0" applyFont="1" applyAlignment="1">
      <alignment vertical="center"/>
    </xf>
    <xf numFmtId="0" fontId="7" fillId="0" borderId="0" xfId="0" applyFont="1" applyBorder="1" applyAlignment="1">
      <alignment horizontal="left" vertical="center" shrinkToFit="1"/>
    </xf>
    <xf numFmtId="178" fontId="7" fillId="24" borderId="0" xfId="0" applyNumberFormat="1" applyFont="1" applyFill="1" applyBorder="1" applyAlignment="1">
      <alignment horizontal="left" vertical="center" shrinkToFit="1"/>
    </xf>
    <xf numFmtId="178" fontId="8"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0" fontId="8" fillId="24" borderId="0" xfId="0" applyFont="1" applyFill="1" applyBorder="1" applyAlignment="1">
      <alignment horizontal="left" vertical="center" shrinkToFit="1"/>
    </xf>
    <xf numFmtId="180" fontId="39" fillId="0" borderId="0" xfId="0" applyNumberFormat="1" applyFont="1" applyBorder="1" applyAlignment="1">
      <alignment horizontal="right" vertical="center" wrapText="1"/>
    </xf>
    <xf numFmtId="178" fontId="38" fillId="24" borderId="0" xfId="0" applyNumberFormat="1" applyFont="1" applyFill="1" applyBorder="1" applyAlignment="1">
      <alignment horizontal="left" vertical="center" shrinkToFit="1"/>
    </xf>
    <xf numFmtId="0" fontId="38" fillId="24" borderId="0" xfId="0" applyFont="1" applyFill="1" applyBorder="1" applyAlignment="1">
      <alignment horizontal="left" vertical="center" shrinkToFit="1"/>
    </xf>
    <xf numFmtId="178" fontId="38"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39" fillId="0" borderId="0" xfId="0" applyFont="1" applyAlignment="1">
      <alignment vertical="center"/>
    </xf>
    <xf numFmtId="179" fontId="40" fillId="0" borderId="12" xfId="0" applyNumberFormat="1" applyFont="1" applyBorder="1" applyAlignment="1">
      <alignment horizontal="right" vertical="center" wrapText="1"/>
    </xf>
    <xf numFmtId="180" fontId="40" fillId="0" borderId="12" xfId="0" applyNumberFormat="1" applyFont="1" applyBorder="1" applyAlignment="1">
      <alignment horizontal="right" vertical="center" wrapText="1"/>
    </xf>
    <xf numFmtId="0" fontId="40" fillId="0" borderId="0" xfId="0" applyFont="1" applyBorder="1" applyAlignment="1">
      <alignment horizontal="right" vertical="center" wrapText="1"/>
    </xf>
    <xf numFmtId="180" fontId="40" fillId="0" borderId="0" xfId="0" applyNumberFormat="1" applyFont="1" applyBorder="1" applyAlignment="1">
      <alignment horizontal="right" vertical="center" wrapText="1"/>
    </xf>
    <xf numFmtId="180" fontId="40" fillId="0" borderId="0" xfId="0" applyNumberFormat="1" applyFont="1" applyBorder="1" applyAlignment="1">
      <alignment vertical="center"/>
    </xf>
    <xf numFmtId="0" fontId="40" fillId="0" borderId="0" xfId="0" applyFont="1" applyBorder="1" applyAlignment="1">
      <alignment horizontal="right" vertical="center"/>
    </xf>
    <xf numFmtId="180" fontId="40" fillId="0" borderId="0" xfId="0" applyNumberFormat="1" applyFont="1" applyBorder="1" applyAlignment="1">
      <alignment horizontal="right" vertical="center"/>
    </xf>
    <xf numFmtId="0" fontId="40" fillId="0" borderId="10" xfId="0" applyFont="1" applyBorder="1" applyAlignment="1">
      <alignment horizontal="right" vertical="center"/>
    </xf>
    <xf numFmtId="178" fontId="40" fillId="0" borderId="10" xfId="0" applyNumberFormat="1" applyFont="1" applyBorder="1" applyAlignment="1">
      <alignment horizontal="right" vertical="center"/>
    </xf>
    <xf numFmtId="0" fontId="50" fillId="0" borderId="0" xfId="0" applyFont="1" applyBorder="1" applyAlignment="1">
      <alignment vertical="center" shrinkToFit="1"/>
    </xf>
    <xf numFmtId="0" fontId="50" fillId="24" borderId="0" xfId="0" applyFont="1" applyFill="1" applyBorder="1" applyAlignment="1">
      <alignment vertical="center" shrinkToFit="1"/>
    </xf>
    <xf numFmtId="179" fontId="20" fillId="0" borderId="0" xfId="0" applyNumberFormat="1" applyFont="1" applyBorder="1" applyAlignment="1">
      <alignment vertical="center" wrapText="1"/>
    </xf>
    <xf numFmtId="0" fontId="0" fillId="0" borderId="0" xfId="0" applyFont="1" applyAlignment="1">
      <alignment vertical="center" shrinkToFit="1"/>
    </xf>
    <xf numFmtId="0" fontId="38" fillId="24" borderId="0" xfId="0" applyFont="1" applyFill="1" applyBorder="1" applyAlignment="1">
      <alignment vertical="center" shrinkToFit="1"/>
    </xf>
    <xf numFmtId="180" fontId="20" fillId="0" borderId="0" xfId="0" applyNumberFormat="1" applyFont="1" applyBorder="1" applyAlignment="1">
      <alignment vertical="center" wrapText="1"/>
    </xf>
    <xf numFmtId="0" fontId="50" fillId="0" borderId="0" xfId="0" applyFont="1" applyFill="1" applyBorder="1" applyAlignment="1">
      <alignment vertical="center" shrinkToFit="1"/>
    </xf>
    <xf numFmtId="0" fontId="22" fillId="0" borderId="0" xfId="0" applyFont="1" applyAlignment="1">
      <alignment vertical="center"/>
    </xf>
    <xf numFmtId="0" fontId="50" fillId="0" borderId="0" xfId="0" applyFont="1" applyFill="1" applyBorder="1" applyAlignment="1">
      <alignment vertical="center" wrapText="1" shrinkToFit="1"/>
    </xf>
    <xf numFmtId="179" fontId="20" fillId="0" borderId="0" xfId="0" applyNumberFormat="1" applyFont="1" applyAlignment="1">
      <alignment vertical="center"/>
    </xf>
    <xf numFmtId="0" fontId="50" fillId="0" borderId="10" xfId="0" applyFont="1" applyFill="1" applyBorder="1" applyAlignment="1">
      <alignment vertical="center" shrinkToFit="1"/>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23" fillId="26" borderId="0" xfId="0" applyFont="1" applyFill="1" applyAlignment="1" applyProtection="1">
      <alignment horizontal="left" vertical="center"/>
      <protection locked="0"/>
    </xf>
    <xf numFmtId="0" fontId="37" fillId="26"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8"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38"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20" fillId="0" borderId="0" xfId="0" applyNumberFormat="1" applyFont="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82" fontId="12" fillId="0" borderId="0" xfId="0" applyNumberFormat="1" applyFont="1" applyFill="1" applyBorder="1" applyAlignment="1">
      <alignment horizontal="right" vertical="center" wrapText="1"/>
    </xf>
    <xf numFmtId="179" fontId="20" fillId="0" borderId="0" xfId="0" applyNumberFormat="1" applyFont="1" applyBorder="1" applyAlignment="1" applyProtection="1">
      <alignment horizontal="right" vertical="center" wrapText="1" shrinkToFit="1"/>
      <protection locked="0"/>
    </xf>
    <xf numFmtId="0" fontId="24" fillId="0" borderId="0" xfId="42" applyFont="1" applyBorder="1" applyAlignment="1" applyProtection="1">
      <alignment vertical="center"/>
      <protection locked="0"/>
    </xf>
    <xf numFmtId="0" fontId="12" fillId="0" borderId="0" xfId="0" applyFont="1" applyAlignment="1" applyProtection="1">
      <alignment horizontal="right" wrapText="1"/>
      <protection locked="0"/>
    </xf>
    <xf numFmtId="180" fontId="12" fillId="0" borderId="0" xfId="0" applyNumberFormat="1" applyFont="1" applyAlignment="1" applyProtection="1">
      <alignment horizontal="right" wrapText="1"/>
      <protection locked="0"/>
    </xf>
    <xf numFmtId="179" fontId="12" fillId="0" borderId="0" xfId="0" applyNumberFormat="1" applyFont="1" applyAlignment="1" applyProtection="1">
      <alignment horizontal="right" wrapText="1"/>
      <protection locked="0"/>
    </xf>
    <xf numFmtId="0" fontId="12" fillId="0" borderId="0" xfId="0" applyFont="1" applyAlignment="1" applyProtection="1">
      <alignment/>
      <protection locked="0"/>
    </xf>
    <xf numFmtId="0" fontId="24" fillId="0" borderId="0" xfId="42" applyFont="1" applyAlignment="1" applyProtection="1">
      <alignment vertical="center"/>
      <protection locked="0"/>
    </xf>
    <xf numFmtId="179" fontId="13" fillId="0" borderId="0" xfId="0" applyNumberFormat="1" applyFont="1" applyBorder="1" applyAlignment="1" applyProtection="1">
      <alignment horizontal="right" vertical="center" wrapText="1" shrinkToFit="1"/>
      <protection locked="0"/>
    </xf>
    <xf numFmtId="180" fontId="13" fillId="0" borderId="0" xfId="0" applyNumberFormat="1" applyFont="1" applyBorder="1" applyAlignment="1" applyProtection="1">
      <alignment horizontal="right" vertical="center" wrapText="1" shrinkToFit="1"/>
      <protection locked="0"/>
    </xf>
    <xf numFmtId="0" fontId="38" fillId="0" borderId="10" xfId="0" applyFont="1" applyFill="1" applyBorder="1" applyAlignment="1" applyProtection="1">
      <alignment vertical="center" wrapText="1" shrinkToFit="1"/>
      <protection locked="0"/>
    </xf>
    <xf numFmtId="180" fontId="12" fillId="0" borderId="10" xfId="0" applyNumberFormat="1" applyFont="1" applyBorder="1" applyAlignment="1" applyProtection="1">
      <alignment horizontal="right" vertical="center" wrapText="1" shrinkToFit="1"/>
      <protection locked="0"/>
    </xf>
    <xf numFmtId="0" fontId="39" fillId="0" borderId="0" xfId="0" applyFont="1" applyAlignment="1" applyProtection="1">
      <alignment vertical="center"/>
      <protection locked="0"/>
    </xf>
    <xf numFmtId="0" fontId="56" fillId="0" borderId="0" xfId="0" applyFont="1" applyAlignment="1" applyProtection="1">
      <alignment vertical="center"/>
      <protection locked="0"/>
    </xf>
    <xf numFmtId="0" fontId="38" fillId="0" borderId="0" xfId="42" applyFont="1" applyAlignment="1" applyProtection="1">
      <alignment vertical="center"/>
      <protection locked="0"/>
    </xf>
    <xf numFmtId="0" fontId="1" fillId="26" borderId="0" xfId="0" applyFont="1" applyFill="1" applyAlignment="1">
      <alignment horizontal="left" vertical="center"/>
    </xf>
    <xf numFmtId="0" fontId="40"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40" fillId="0" borderId="0" xfId="0" applyFont="1" applyAlignment="1">
      <alignment vertical="center"/>
    </xf>
    <xf numFmtId="0" fontId="23" fillId="0" borderId="0" xfId="0" applyFont="1" applyBorder="1" applyAlignment="1">
      <alignment horizontal="right" vertical="center" wrapText="1"/>
    </xf>
    <xf numFmtId="0" fontId="23" fillId="0" borderId="0" xfId="0" applyFont="1" applyBorder="1" applyAlignment="1">
      <alignment horizontal="right" vertical="center"/>
    </xf>
    <xf numFmtId="0" fontId="57" fillId="0" borderId="0" xfId="0" applyFont="1" applyBorder="1" applyAlignment="1">
      <alignment horizontal="center" vertical="center"/>
    </xf>
    <xf numFmtId="183" fontId="58"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0">
    <cellStyle name="Normal" xfId="0"/>
    <cellStyle name="Currency [0]" xfId="15"/>
    <cellStyle name="输入" xfId="16"/>
    <cellStyle name="常规_单位万_5" xfId="17"/>
    <cellStyle name="Currency" xfId="18"/>
    <cellStyle name="常规_任务分解" xfId="19"/>
    <cellStyle name="常规 44" xfId="20"/>
    <cellStyle name="常规 39" xfId="21"/>
    <cellStyle name="常规 154 2" xfId="22"/>
    <cellStyle name="常规 149 2"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常规 102" xfId="34"/>
    <cellStyle name="RowLevel_0"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解释性文本" xfId="44"/>
    <cellStyle name="标题 1" xfId="45"/>
    <cellStyle name="标题 2" xfId="46"/>
    <cellStyle name="60% - 强调文字颜色 1" xfId="47"/>
    <cellStyle name="标题 3" xfId="48"/>
    <cellStyle name="输出" xfId="49"/>
    <cellStyle name="常规 90" xfId="50"/>
    <cellStyle name="常规 85" xfId="51"/>
    <cellStyle name="60% - 强调文字颜色 4" xfId="52"/>
    <cellStyle name="计算" xfId="53"/>
    <cellStyle name="常规 31" xfId="54"/>
    <cellStyle name="检查单元格" xfId="55"/>
    <cellStyle name="20% - 强调文字颜色 6" xfId="56"/>
    <cellStyle name="强调文字颜色 2" xfId="57"/>
    <cellStyle name="链接单元格" xfId="58"/>
    <cellStyle name="汇总" xfId="59"/>
    <cellStyle name="好" xfId="60"/>
    <cellStyle name="适中" xfId="61"/>
    <cellStyle name="20% - 强调文字颜色 5" xfId="62"/>
    <cellStyle name="强调文字颜色 1" xfId="63"/>
    <cellStyle name="20% - 强调文字颜色 1" xfId="64"/>
    <cellStyle name="常规 112" xfId="65"/>
    <cellStyle name="40% - 强调文字颜色 1" xfId="66"/>
    <cellStyle name="20% - 强调文字颜色 2" xfId="67"/>
    <cellStyle name="40% - 强调文字颜色 2" xfId="68"/>
    <cellStyle name="强调文字颜色 3" xfId="69"/>
    <cellStyle name="常规 221"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0,0&#13;&#10;NA&#13;&#10;" xfId="78"/>
    <cellStyle name="40% - 强调文字颜色 6" xfId="79"/>
    <cellStyle name="60% - 强调文字颜色 6" xfId="80"/>
    <cellStyle name="_201112专供" xfId="81"/>
    <cellStyle name="?鹎%U龡&amp;H齲_x0001_C铣_x0014__x0007__x0001__x0001_" xfId="82"/>
    <cellStyle name="常规 122" xfId="83"/>
    <cellStyle name="常规 117" xfId="84"/>
    <cellStyle name="常规 10" xfId="85"/>
    <cellStyle name="_ET_STYLE_NoName_00__201112专供" xfId="86"/>
    <cellStyle name="常规 111" xfId="87"/>
    <cellStyle name="0,0_x000d_&#10;NA_x000d_&#10;" xfId="88"/>
    <cellStyle name="ColLevel_0" xfId="89"/>
    <cellStyle name="常规 123" xfId="90"/>
    <cellStyle name="常规 118" xfId="91"/>
    <cellStyle name="常规 11" xfId="92"/>
    <cellStyle name="常规 124" xfId="93"/>
    <cellStyle name="常规 119" xfId="94"/>
    <cellStyle name="常规 12" xfId="95"/>
    <cellStyle name="常规 120" xfId="96"/>
    <cellStyle name="常规 121" xfId="97"/>
    <cellStyle name="常规 130" xfId="98"/>
    <cellStyle name="常规 125" xfId="99"/>
    <cellStyle name="常规 127" xfId="100"/>
    <cellStyle name="常规 133" xfId="101"/>
    <cellStyle name="常规 128" xfId="102"/>
    <cellStyle name="常规 134" xfId="103"/>
    <cellStyle name="常规 129" xfId="104"/>
    <cellStyle name="常规 13" xfId="105"/>
    <cellStyle name="常规 131" xfId="106"/>
    <cellStyle name="常规 14" xfId="107"/>
    <cellStyle name="常规 154" xfId="108"/>
    <cellStyle name="常规 149" xfId="109"/>
    <cellStyle name="常规 15 4" xfId="110"/>
    <cellStyle name="常规 15 5" xfId="111"/>
    <cellStyle name="常规 200" xfId="112"/>
    <cellStyle name="常规 150" xfId="113"/>
    <cellStyle name="常规 150 2" xfId="114"/>
    <cellStyle name="常规 151" xfId="115"/>
    <cellStyle name="常规 151 2" xfId="116"/>
    <cellStyle name="常规 152" xfId="117"/>
    <cellStyle name="常规 152 2" xfId="118"/>
    <cellStyle name="常规 153" xfId="119"/>
    <cellStyle name="常规 153 2" xfId="120"/>
    <cellStyle name="常规 155" xfId="121"/>
    <cellStyle name="常规 94" xfId="122"/>
    <cellStyle name="常规 89" xfId="123"/>
    <cellStyle name="常规 155 2" xfId="124"/>
    <cellStyle name="常规 21" xfId="125"/>
    <cellStyle name="常规 16" xfId="126"/>
    <cellStyle name="常规 22" xfId="127"/>
    <cellStyle name="常规 17" xfId="128"/>
    <cellStyle name="常规 83 2" xfId="129"/>
    <cellStyle name="常规 184" xfId="130"/>
    <cellStyle name="常规 179" xfId="131"/>
    <cellStyle name="常规 23" xfId="132"/>
    <cellStyle name="常规 18" xfId="133"/>
    <cellStyle name="常规 225" xfId="134"/>
    <cellStyle name="常规 180" xfId="135"/>
    <cellStyle name="常规 226" xfId="136"/>
    <cellStyle name="常规 181" xfId="137"/>
    <cellStyle name="常规 182" xfId="138"/>
    <cellStyle name="常规 228" xfId="139"/>
    <cellStyle name="常规 183" xfId="140"/>
    <cellStyle name="常规 24" xfId="141"/>
    <cellStyle name="常规 19" xfId="142"/>
    <cellStyle name="常规 191" xfId="143"/>
    <cellStyle name="常规 192" xfId="144"/>
    <cellStyle name="常规 193" xfId="145"/>
    <cellStyle name="常规 194" xfId="146"/>
    <cellStyle name="常规 198" xfId="147"/>
    <cellStyle name="常规 199" xfId="148"/>
    <cellStyle name="常规 2" xfId="149"/>
    <cellStyle name="常规 2 14" xfId="150"/>
    <cellStyle name="常规 2 18" xfId="151"/>
    <cellStyle name="常规 2 2" xfId="152"/>
    <cellStyle name="常规_单位万_10" xfId="153"/>
    <cellStyle name="常规 42" xfId="154"/>
    <cellStyle name="常规 37" xfId="155"/>
    <cellStyle name="常规 2 2 2" xfId="156"/>
    <cellStyle name="常规 20" xfId="157"/>
    <cellStyle name="常规 25" xfId="158"/>
    <cellStyle name="常规 29" xfId="159"/>
    <cellStyle name="常规 3" xfId="160"/>
    <cellStyle name="常规 32" xfId="161"/>
    <cellStyle name="常规 33" xfId="162"/>
    <cellStyle name="常规 40" xfId="163"/>
    <cellStyle name="常规 35" xfId="164"/>
    <cellStyle name="常规 41" xfId="165"/>
    <cellStyle name="常规 36" xfId="166"/>
    <cellStyle name="常规 43" xfId="167"/>
    <cellStyle name="常规 38" xfId="168"/>
    <cellStyle name="常规 4" xfId="169"/>
    <cellStyle name="常规 45" xfId="170"/>
    <cellStyle name="常规 46" xfId="171"/>
    <cellStyle name="常规 47" xfId="172"/>
    <cellStyle name="常规 53" xfId="173"/>
    <cellStyle name="常规 48" xfId="174"/>
    <cellStyle name="常规 49" xfId="175"/>
    <cellStyle name="常规 5" xfId="176"/>
    <cellStyle name="常规 55" xfId="177"/>
    <cellStyle name="常规 69" xfId="178"/>
    <cellStyle name="常规 7" xfId="179"/>
    <cellStyle name="常规 70" xfId="180"/>
    <cellStyle name="常规 71" xfId="181"/>
    <cellStyle name="常规 72" xfId="182"/>
    <cellStyle name="常规 80" xfId="183"/>
    <cellStyle name="常规 75" xfId="184"/>
    <cellStyle name="常规 81" xfId="185"/>
    <cellStyle name="常规 76" xfId="186"/>
    <cellStyle name="常规 84" xfId="187"/>
    <cellStyle name="常规 79" xfId="188"/>
    <cellStyle name="常规 8" xfId="189"/>
    <cellStyle name="常规 82" xfId="190"/>
    <cellStyle name="常规 83" xfId="191"/>
    <cellStyle name="常规 91" xfId="192"/>
    <cellStyle name="常规 86" xfId="193"/>
    <cellStyle name="常规 9" xfId="194"/>
    <cellStyle name="常规 92" xfId="195"/>
    <cellStyle name="常规 93" xfId="196"/>
    <cellStyle name="常规 95" xfId="197"/>
    <cellStyle name="常规 96" xfId="198"/>
    <cellStyle name="常规_201108" xfId="199"/>
    <cellStyle name="常规_县域排序3_30" xfId="200"/>
    <cellStyle name="常规_Sheet1" xfId="201"/>
    <cellStyle name="常规_Sheet4" xfId="202"/>
    <cellStyle name="常规_县域排序3" xfId="203"/>
    <cellStyle name="常规_县域排序3_10" xfId="204"/>
    <cellStyle name="常规_牡丹江" xfId="205"/>
    <cellStyle name="常规_对外经济" xfId="206"/>
    <cellStyle name="常规_对外经济_1" xfId="207"/>
    <cellStyle name="常规_对外经济_6" xfId="208"/>
    <cellStyle name="常规_对外经济_2" xfId="209"/>
    <cellStyle name="常规_对外经济_15" xfId="210"/>
    <cellStyle name="常规_对外经济_7" xfId="211"/>
    <cellStyle name="常规_对外经济_8" xfId="212"/>
    <cellStyle name="常规_对外经济_3" xfId="213"/>
    <cellStyle name="常规_对外经济_5" xfId="214"/>
    <cellStyle name="常规_对外经济_9" xfId="215"/>
    <cellStyle name="常规_对外经济_4" xfId="216"/>
    <cellStyle name="常规_对外经济_13" xfId="217"/>
    <cellStyle name="常规_对外经济_10" xfId="218"/>
    <cellStyle name="常规_对外经济_16" xfId="219"/>
    <cellStyle name="常规_对外经济_12" xfId="220"/>
    <cellStyle name="常规_对外经济_14" xfId="221"/>
    <cellStyle name="常规_进出口总额_1" xfId="222"/>
    <cellStyle name="常规_进出口总额_2" xfId="223"/>
    <cellStyle name="常规_进出口总额" xfId="224"/>
    <cellStyle name="常规_单位万_8" xfId="225"/>
    <cellStyle name="常规_单位万_7" xfId="226"/>
    <cellStyle name="常规_单位万_6" xfId="227"/>
    <cellStyle name="常规_单位万_4" xfId="228"/>
    <cellStyle name="常规_单位万_3" xfId="229"/>
    <cellStyle name="常规_单位万_1" xfId="230"/>
    <cellStyle name="常规_单位万_2" xfId="231"/>
    <cellStyle name="常规_单位万_9" xfId="232"/>
    <cellStyle name="常规_单位万_11" xfId="2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4"/>
  <sheetViews>
    <sheetView showZeros="0" workbookViewId="0" topLeftCell="A1">
      <selection activeCell="I15" sqref="I15"/>
    </sheetView>
  </sheetViews>
  <sheetFormatPr defaultColWidth="9.125" defaultRowHeight="14.25"/>
  <cols>
    <col min="1" max="1" width="38.25390625" style="6" bestFit="1" customWidth="1"/>
    <col min="2" max="16384" width="9.125" style="6" customWidth="1"/>
  </cols>
  <sheetData>
    <row r="1" ht="14.25">
      <c r="A1" s="466"/>
    </row>
    <row r="2" ht="14.25">
      <c r="A2" s="467"/>
    </row>
    <row r="3" ht="18.75" customHeight="1">
      <c r="A3" s="467"/>
    </row>
    <row r="4" ht="18.75" customHeight="1">
      <c r="A4" s="467"/>
    </row>
    <row r="5" ht="14.25">
      <c r="A5" s="3"/>
    </row>
    <row r="6" ht="14.25">
      <c r="A6" s="3"/>
    </row>
    <row r="7" ht="14.25">
      <c r="A7" s="3"/>
    </row>
    <row r="8" ht="20.25">
      <c r="A8" s="468" t="s">
        <v>0</v>
      </c>
    </row>
    <row r="9" ht="20.25">
      <c r="A9" s="468"/>
    </row>
    <row r="10" ht="20.25">
      <c r="A10" s="468"/>
    </row>
    <row r="11" ht="14.25">
      <c r="A11" s="3"/>
    </row>
    <row r="12" ht="20.25">
      <c r="A12" s="469">
        <v>2020.04</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470" t="s">
        <v>1</v>
      </c>
    </row>
    <row r="29" ht="14.25">
      <c r="A29" s="470" t="s">
        <v>2</v>
      </c>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C23"/>
  <sheetViews>
    <sheetView showZeros="0" workbookViewId="0" topLeftCell="A7">
      <selection activeCell="F12" sqref="F12"/>
    </sheetView>
  </sheetViews>
  <sheetFormatPr defaultColWidth="9.00390625" defaultRowHeight="14.25"/>
  <cols>
    <col min="1" max="1" width="22.75390625" style="6" customWidth="1"/>
    <col min="2" max="2" width="9.25390625" style="6" customWidth="1"/>
    <col min="3" max="3" width="9.625" style="6" customWidth="1"/>
    <col min="4" max="4" width="9.125" style="6" bestFit="1" customWidth="1"/>
    <col min="5" max="5" width="11.125" style="6" customWidth="1"/>
    <col min="6" max="6" width="22.25390625" style="6" customWidth="1"/>
    <col min="7" max="7" width="10.375" style="6" bestFit="1" customWidth="1"/>
    <col min="8" max="64" width="9.125" style="6" bestFit="1" customWidth="1"/>
    <col min="65" max="65" width="9.125" style="0" bestFit="1" customWidth="1"/>
  </cols>
  <sheetData>
    <row r="1" spans="1:3" ht="18" customHeight="1">
      <c r="A1" s="226"/>
      <c r="B1" s="86"/>
      <c r="C1" s="86"/>
    </row>
    <row r="2" spans="1:3" ht="20.25" customHeight="1">
      <c r="A2" s="228" t="s">
        <v>170</v>
      </c>
      <c r="B2" s="229"/>
      <c r="C2" s="229"/>
    </row>
    <row r="3" spans="1:3" ht="39.75" customHeight="1">
      <c r="A3" s="347" t="s">
        <v>171</v>
      </c>
      <c r="B3" s="348" t="s">
        <v>74</v>
      </c>
      <c r="C3" s="349" t="s">
        <v>46</v>
      </c>
    </row>
    <row r="4" spans="1:3" ht="24.75" customHeight="1">
      <c r="A4" s="331" t="s">
        <v>172</v>
      </c>
      <c r="B4" s="332">
        <v>36464</v>
      </c>
      <c r="C4" s="350" t="s">
        <v>144</v>
      </c>
    </row>
    <row r="5" spans="1:3" ht="24.75" customHeight="1">
      <c r="A5" s="336" t="s">
        <v>148</v>
      </c>
      <c r="B5" s="351"/>
      <c r="C5" s="352"/>
    </row>
    <row r="6" spans="1:3" ht="24.75" customHeight="1">
      <c r="A6" s="336" t="s">
        <v>173</v>
      </c>
      <c r="B6" s="50">
        <v>9275</v>
      </c>
      <c r="C6" s="353">
        <v>248.03001876172607</v>
      </c>
    </row>
    <row r="7" spans="1:3" ht="24.75" customHeight="1">
      <c r="A7" s="336" t="s">
        <v>151</v>
      </c>
      <c r="B7" s="354">
        <v>26949</v>
      </c>
      <c r="C7" s="70">
        <v>-19.913818722139666</v>
      </c>
    </row>
    <row r="8" spans="1:3" ht="24.75" customHeight="1">
      <c r="A8" s="336" t="s">
        <v>153</v>
      </c>
      <c r="B8" s="354">
        <v>240</v>
      </c>
      <c r="C8" s="70">
        <v>71.42857142857142</v>
      </c>
    </row>
    <row r="9" spans="1:3" ht="24.75" customHeight="1">
      <c r="A9" s="336" t="s">
        <v>155</v>
      </c>
      <c r="B9" s="338"/>
      <c r="C9" s="68"/>
    </row>
    <row r="10" spans="1:3" ht="24.75" customHeight="1">
      <c r="A10" s="336" t="s">
        <v>174</v>
      </c>
      <c r="B10" s="355">
        <v>28667</v>
      </c>
      <c r="C10" s="68">
        <v>-10.535842461692098</v>
      </c>
    </row>
    <row r="11" spans="1:3" ht="24.75" customHeight="1">
      <c r="A11" s="336" t="s">
        <v>175</v>
      </c>
      <c r="B11" s="355">
        <v>3818</v>
      </c>
      <c r="C11" s="68">
        <v>176.06652205350684</v>
      </c>
    </row>
    <row r="12" spans="1:3" ht="24.75" customHeight="1">
      <c r="A12" s="336" t="s">
        <v>158</v>
      </c>
      <c r="B12" s="355">
        <v>1678</v>
      </c>
      <c r="C12" s="68">
        <v>226.45914396887162</v>
      </c>
    </row>
    <row r="13" spans="1:3" ht="24.75" customHeight="1">
      <c r="A13" s="336" t="s">
        <v>160</v>
      </c>
      <c r="B13" s="355">
        <v>2301</v>
      </c>
      <c r="C13" s="68">
        <v>-8.508946322067601</v>
      </c>
    </row>
    <row r="14" spans="1:3" ht="24.75" customHeight="1">
      <c r="A14" s="356" t="s">
        <v>176</v>
      </c>
      <c r="B14" s="68">
        <v>1457.9542</v>
      </c>
      <c r="C14" s="68">
        <v>3.656022963160922</v>
      </c>
    </row>
    <row r="15" spans="1:3" ht="24.75" customHeight="1">
      <c r="A15" s="336" t="s">
        <v>177</v>
      </c>
      <c r="B15" s="68">
        <v>1057.0113</v>
      </c>
      <c r="C15" s="68">
        <v>4.787654104112804</v>
      </c>
    </row>
    <row r="16" spans="1:3" ht="24.75" customHeight="1">
      <c r="A16" s="336" t="s">
        <v>178</v>
      </c>
      <c r="B16" s="68">
        <v>14.6998</v>
      </c>
      <c r="C16" s="68">
        <v>-56.51590001479071</v>
      </c>
    </row>
    <row r="17" spans="1:3" ht="24.75" customHeight="1">
      <c r="A17" s="336" t="s">
        <v>177</v>
      </c>
      <c r="B17" s="68">
        <v>11.6528</v>
      </c>
      <c r="C17" s="68">
        <v>-56.34069306077489</v>
      </c>
    </row>
    <row r="18" spans="1:3" ht="24.75" customHeight="1">
      <c r="A18" s="356" t="s">
        <v>179</v>
      </c>
      <c r="B18" s="68"/>
      <c r="C18" s="68"/>
    </row>
    <row r="19" spans="1:3" ht="24.75" customHeight="1">
      <c r="A19" s="336" t="s">
        <v>177</v>
      </c>
      <c r="B19" s="68"/>
      <c r="C19" s="68"/>
    </row>
    <row r="20" spans="1:3" ht="24.75" customHeight="1">
      <c r="A20" s="356" t="s">
        <v>180</v>
      </c>
      <c r="B20" s="68">
        <v>9.6481</v>
      </c>
      <c r="C20" s="68">
        <v>-68.49476550917913</v>
      </c>
    </row>
    <row r="21" spans="1:3" ht="24.75" customHeight="1">
      <c r="A21" s="336" t="s">
        <v>177</v>
      </c>
      <c r="B21" s="68">
        <v>8.7904</v>
      </c>
      <c r="C21" s="68">
        <v>-68.49431920002867</v>
      </c>
    </row>
    <row r="22" spans="1:3" ht="24.75" customHeight="1">
      <c r="A22" s="336" t="s">
        <v>181</v>
      </c>
      <c r="B22" s="338">
        <v>49379</v>
      </c>
      <c r="C22" s="68">
        <v>-66.69050140647451</v>
      </c>
    </row>
    <row r="23" spans="1:3" ht="24.75" customHeight="1">
      <c r="A23" s="339" t="s">
        <v>177</v>
      </c>
      <c r="B23" s="340">
        <v>45160</v>
      </c>
      <c r="C23" s="341">
        <v>-65.9719396597194</v>
      </c>
    </row>
  </sheetData>
  <sheetProtection/>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C20"/>
  <sheetViews>
    <sheetView showZeros="0" workbookViewId="0" topLeftCell="A7">
      <selection activeCell="B16" sqref="B16"/>
    </sheetView>
  </sheetViews>
  <sheetFormatPr defaultColWidth="9.00390625" defaultRowHeight="14.25"/>
  <cols>
    <col min="1" max="1" width="23.75390625" style="6" customWidth="1"/>
    <col min="2" max="2" width="9.625" style="7" customWidth="1"/>
    <col min="3" max="3" width="10.00390625" style="7" customWidth="1"/>
    <col min="4" max="4" width="9.125" style="6" bestFit="1" customWidth="1"/>
    <col min="5" max="5" width="23.75390625" style="6" customWidth="1"/>
    <col min="6" max="6" width="10.375" style="6" bestFit="1" customWidth="1"/>
    <col min="7" max="7" width="12.625" style="6" bestFit="1" customWidth="1"/>
    <col min="8" max="43" width="9.125" style="6" bestFit="1" customWidth="1"/>
    <col min="44" max="45" width="9.125" style="0" bestFit="1" customWidth="1"/>
  </cols>
  <sheetData>
    <row r="1" spans="1:3" ht="18" customHeight="1">
      <c r="A1" s="226"/>
      <c r="B1" s="326"/>
      <c r="C1" s="326"/>
    </row>
    <row r="2" spans="1:3" ht="20.25" customHeight="1">
      <c r="A2" s="327" t="s">
        <v>182</v>
      </c>
      <c r="B2" s="328"/>
      <c r="C2" s="328"/>
    </row>
    <row r="3" spans="1:3" ht="31.5" customHeight="1">
      <c r="A3" s="329" t="s">
        <v>183</v>
      </c>
      <c r="B3" s="330" t="s">
        <v>184</v>
      </c>
      <c r="C3" s="81" t="s">
        <v>46</v>
      </c>
    </row>
    <row r="4" spans="1:3" ht="31.5" customHeight="1">
      <c r="A4" s="331" t="s">
        <v>185</v>
      </c>
      <c r="B4" s="332"/>
      <c r="C4" s="333">
        <v>-23.54005684041769</v>
      </c>
    </row>
    <row r="5" spans="1:3" ht="31.5" customHeight="1">
      <c r="A5" s="334" t="s">
        <v>186</v>
      </c>
      <c r="B5" s="335"/>
      <c r="C5" s="335"/>
    </row>
    <row r="6" spans="1:3" ht="31.5" customHeight="1">
      <c r="A6" s="336" t="s">
        <v>187</v>
      </c>
      <c r="B6" s="337"/>
      <c r="C6" s="335">
        <v>-22.34751049369376</v>
      </c>
    </row>
    <row r="7" spans="1:3" ht="31.5" customHeight="1">
      <c r="A7" s="336" t="s">
        <v>188</v>
      </c>
      <c r="B7" s="337"/>
      <c r="C7" s="335">
        <v>-43.25422501806878</v>
      </c>
    </row>
    <row r="8" spans="1:3" ht="31.5" customHeight="1">
      <c r="A8" s="336" t="s">
        <v>189</v>
      </c>
      <c r="B8" s="338"/>
      <c r="C8" s="68"/>
    </row>
    <row r="9" spans="1:3" ht="31.5" customHeight="1">
      <c r="A9" s="336" t="s">
        <v>190</v>
      </c>
      <c r="B9" s="338"/>
      <c r="C9" s="68">
        <v>-23.46672403294741</v>
      </c>
    </row>
    <row r="10" spans="1:3" ht="31.5" customHeight="1">
      <c r="A10" s="339" t="s">
        <v>191</v>
      </c>
      <c r="B10" s="340"/>
      <c r="C10" s="341">
        <v>-23.941745756756234</v>
      </c>
    </row>
    <row r="11" spans="1:3" ht="15" customHeight="1">
      <c r="A11" s="137"/>
      <c r="B11" s="29"/>
      <c r="C11" s="24"/>
    </row>
    <row r="12" spans="1:3" ht="31.5" customHeight="1">
      <c r="A12" s="329" t="s">
        <v>44</v>
      </c>
      <c r="B12" s="43" t="s">
        <v>74</v>
      </c>
      <c r="C12" s="81" t="s">
        <v>46</v>
      </c>
    </row>
    <row r="13" spans="1:3" ht="40.5" customHeight="1">
      <c r="A13" s="137" t="s">
        <v>53</v>
      </c>
      <c r="B13" s="338">
        <v>111546</v>
      </c>
      <c r="C13" s="68">
        <v>-29</v>
      </c>
    </row>
    <row r="14" spans="1:3" ht="41.25" customHeight="1">
      <c r="A14" s="342" t="s">
        <v>54</v>
      </c>
      <c r="B14" s="343">
        <v>110783</v>
      </c>
      <c r="C14" s="344">
        <v>-28.4</v>
      </c>
    </row>
    <row r="15" spans="1:3" ht="40.5" customHeight="1">
      <c r="A15" s="342" t="s">
        <v>192</v>
      </c>
      <c r="B15" s="345"/>
      <c r="C15" s="345"/>
    </row>
    <row r="16" spans="1:3" ht="31.5" customHeight="1">
      <c r="A16" s="342" t="s">
        <v>193</v>
      </c>
      <c r="B16" s="345">
        <v>742.41</v>
      </c>
      <c r="C16" s="70"/>
    </row>
    <row r="17" spans="1:3" ht="40.5" customHeight="1">
      <c r="A17" s="342" t="s">
        <v>194</v>
      </c>
      <c r="B17" s="44">
        <v>107.56</v>
      </c>
      <c r="C17" s="45">
        <v>-71.31733333333334</v>
      </c>
    </row>
    <row r="18" spans="1:3" ht="33.75" customHeight="1">
      <c r="A18" s="346"/>
      <c r="B18" s="346"/>
      <c r="C18" s="346"/>
    </row>
    <row r="19" ht="14.25">
      <c r="A19" s="280"/>
    </row>
    <row r="20" ht="14.25">
      <c r="A20" s="280"/>
    </row>
  </sheetData>
  <sheetProtection/>
  <mergeCells count="2">
    <mergeCell ref="A2:C2"/>
    <mergeCell ref="A18:C18"/>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C30"/>
  <sheetViews>
    <sheetView showZeros="0" workbookViewId="0" topLeftCell="A1">
      <selection activeCell="G13" sqref="G13"/>
    </sheetView>
  </sheetViews>
  <sheetFormatPr defaultColWidth="9.125" defaultRowHeight="14.25"/>
  <cols>
    <col min="1" max="1" width="23.75390625" style="225" customWidth="1"/>
    <col min="2" max="2" width="11.00390625" style="308" customWidth="1"/>
    <col min="3" max="3" width="10.00390625" style="240" customWidth="1"/>
    <col min="4" max="4" width="16.25390625" style="225" customWidth="1"/>
    <col min="5" max="5" width="19.125" style="225" customWidth="1"/>
    <col min="6" max="13" width="9.125" style="225" customWidth="1"/>
    <col min="14" max="15" width="9.00390625" style="225" customWidth="1"/>
    <col min="16" max="16" width="9.00390625" style="0" bestFit="1" customWidth="1"/>
  </cols>
  <sheetData>
    <row r="1" spans="1:3" s="307" customFormat="1" ht="18" customHeight="1">
      <c r="A1" s="309"/>
      <c r="B1" s="310"/>
      <c r="C1" s="310"/>
    </row>
    <row r="2" spans="1:3" ht="20.25" customHeight="1">
      <c r="A2" s="282" t="s">
        <v>195</v>
      </c>
      <c r="B2" s="311" t="s">
        <v>196</v>
      </c>
      <c r="C2" s="311"/>
    </row>
    <row r="3" spans="1:3" ht="39.75" customHeight="1">
      <c r="A3" s="312" t="s">
        <v>171</v>
      </c>
      <c r="B3" s="43" t="s">
        <v>74</v>
      </c>
      <c r="C3" s="313" t="s">
        <v>46</v>
      </c>
    </row>
    <row r="4" spans="1:3" ht="16.5" customHeight="1">
      <c r="A4" s="314" t="s">
        <v>197</v>
      </c>
      <c r="B4" s="315">
        <v>94.11335049</v>
      </c>
      <c r="C4" s="315">
        <v>-27.378968467754877</v>
      </c>
    </row>
    <row r="5" spans="1:3" ht="16.5" customHeight="1">
      <c r="A5" s="316" t="s">
        <v>198</v>
      </c>
      <c r="B5" s="317">
        <v>20.67137332</v>
      </c>
      <c r="C5" s="317">
        <v>-16.799261954880976</v>
      </c>
    </row>
    <row r="6" spans="1:3" ht="16.5" customHeight="1">
      <c r="A6" s="316" t="s">
        <v>199</v>
      </c>
      <c r="B6" s="317"/>
      <c r="C6" s="317"/>
    </row>
    <row r="7" spans="1:3" ht="16.5" customHeight="1">
      <c r="A7" s="316" t="s">
        <v>200</v>
      </c>
      <c r="B7" s="317">
        <v>6.51313029</v>
      </c>
      <c r="C7" s="318">
        <v>-14.68140069446562</v>
      </c>
    </row>
    <row r="8" spans="1:3" ht="16.5" customHeight="1">
      <c r="A8" s="316" t="s">
        <v>201</v>
      </c>
      <c r="B8" s="317">
        <v>11.13265088</v>
      </c>
      <c r="C8" s="317">
        <v>-8.560305093128056</v>
      </c>
    </row>
    <row r="9" spans="1:3" ht="16.5" customHeight="1">
      <c r="A9" s="316" t="s">
        <v>202</v>
      </c>
      <c r="B9" s="317"/>
      <c r="C9" s="317"/>
    </row>
    <row r="10" spans="1:3" ht="16.5" customHeight="1">
      <c r="A10" s="316" t="s">
        <v>203</v>
      </c>
      <c r="B10" s="318">
        <v>0.07241875</v>
      </c>
      <c r="C10" s="317">
        <v>39.14657217397119</v>
      </c>
    </row>
    <row r="11" spans="1:3" ht="16.5" customHeight="1">
      <c r="A11" s="316" t="s">
        <v>204</v>
      </c>
      <c r="B11" s="317">
        <v>2.43150288</v>
      </c>
      <c r="C11" s="317">
        <v>-11.293240038861942</v>
      </c>
    </row>
    <row r="12" spans="1:3" ht="16.5" customHeight="1">
      <c r="A12" s="316" t="s">
        <v>205</v>
      </c>
      <c r="B12" s="317">
        <v>17.33855188</v>
      </c>
      <c r="C12" s="317">
        <v>-9.71181459178385</v>
      </c>
    </row>
    <row r="13" spans="1:3" ht="16.5" customHeight="1">
      <c r="A13" s="316" t="s">
        <v>206</v>
      </c>
      <c r="B13" s="317">
        <v>73.44197717</v>
      </c>
      <c r="C13" s="317">
        <v>-29.88832156129021</v>
      </c>
    </row>
    <row r="14" spans="1:3" ht="16.5" customHeight="1">
      <c r="A14" s="316" t="s">
        <v>199</v>
      </c>
      <c r="B14" s="317"/>
      <c r="C14" s="317"/>
    </row>
    <row r="15" spans="1:3" ht="16.5" customHeight="1">
      <c r="A15" s="316" t="s">
        <v>200</v>
      </c>
      <c r="B15" s="317">
        <v>46.23353212</v>
      </c>
      <c r="C15" s="317">
        <v>-40.14151356941261</v>
      </c>
    </row>
    <row r="16" spans="1:3" ht="16.5" customHeight="1">
      <c r="A16" s="316" t="s">
        <v>201</v>
      </c>
      <c r="B16" s="317">
        <v>23.25622749</v>
      </c>
      <c r="C16" s="317">
        <v>-3.474283660896577</v>
      </c>
    </row>
    <row r="17" spans="1:3" ht="16.5" customHeight="1">
      <c r="A17" s="316" t="s">
        <v>202</v>
      </c>
      <c r="B17" s="317"/>
      <c r="C17" s="317"/>
    </row>
    <row r="18" spans="1:3" ht="16.5" customHeight="1">
      <c r="A18" s="316" t="s">
        <v>203</v>
      </c>
      <c r="B18" s="317">
        <v>4.98601798</v>
      </c>
      <c r="C18" s="317">
        <v>-46.25916291575713</v>
      </c>
    </row>
    <row r="19" spans="1:3" ht="16.5" customHeight="1">
      <c r="A19" s="316" t="s">
        <v>204</v>
      </c>
      <c r="B19" s="319">
        <v>1.53394397</v>
      </c>
      <c r="C19" s="317">
        <v>-20.112587557445586</v>
      </c>
    </row>
    <row r="20" spans="1:3" ht="16.5" customHeight="1">
      <c r="A20" s="316" t="s">
        <v>205</v>
      </c>
      <c r="B20" s="319">
        <v>65.0079053</v>
      </c>
      <c r="C20" s="317">
        <v>-28.955360075221293</v>
      </c>
    </row>
    <row r="21" spans="1:3" ht="16.5" customHeight="1">
      <c r="A21" s="316" t="s">
        <v>207</v>
      </c>
      <c r="B21" s="317">
        <v>51.81894063</v>
      </c>
      <c r="C21" s="317">
        <v>-15.825870976119571</v>
      </c>
    </row>
    <row r="22" spans="1:3" ht="16.5" customHeight="1">
      <c r="A22" s="316" t="s">
        <v>208</v>
      </c>
      <c r="B22" s="317">
        <v>14.14748036</v>
      </c>
      <c r="C22" s="317">
        <v>-12.369173141512375</v>
      </c>
    </row>
    <row r="23" spans="1:3" ht="16.5" customHeight="1">
      <c r="A23" s="316" t="s">
        <v>209</v>
      </c>
      <c r="B23" s="317">
        <v>1.38278316</v>
      </c>
      <c r="C23" s="317">
        <v>85.70031600594528</v>
      </c>
    </row>
    <row r="24" spans="1:3" ht="16.5" customHeight="1">
      <c r="A24" s="316" t="s">
        <v>208</v>
      </c>
      <c r="B24" s="317">
        <v>0.38383994</v>
      </c>
      <c r="C24" s="317">
        <v>-41.96063928527141</v>
      </c>
    </row>
    <row r="25" spans="1:3" ht="16.5" customHeight="1">
      <c r="A25" s="320" t="s">
        <v>210</v>
      </c>
      <c r="B25" s="317">
        <v>1.48955654</v>
      </c>
      <c r="C25" s="317">
        <v>6.56494406400562</v>
      </c>
    </row>
    <row r="26" spans="1:3" ht="16.5" customHeight="1">
      <c r="A26" s="320" t="s">
        <v>208</v>
      </c>
      <c r="B26" s="317">
        <v>0.66107425</v>
      </c>
      <c r="C26" s="317">
        <v>-11.530488749989662</v>
      </c>
    </row>
    <row r="27" spans="1:3" ht="16.5" customHeight="1">
      <c r="A27" s="320" t="s">
        <v>211</v>
      </c>
      <c r="B27" s="321"/>
      <c r="C27" s="322"/>
    </row>
    <row r="28" spans="1:3" ht="16.5" customHeight="1">
      <c r="A28" s="320" t="s">
        <v>212</v>
      </c>
      <c r="B28" s="321"/>
      <c r="C28" s="322"/>
    </row>
    <row r="29" spans="1:3" ht="16.5" customHeight="1">
      <c r="A29" s="320" t="s">
        <v>213</v>
      </c>
      <c r="B29" s="321"/>
      <c r="C29" s="322"/>
    </row>
    <row r="30" spans="1:3" ht="16.5" customHeight="1">
      <c r="A30" s="323" t="s">
        <v>214</v>
      </c>
      <c r="B30" s="324"/>
      <c r="C30" s="325"/>
    </row>
  </sheetData>
  <sheetProtection/>
  <mergeCells count="1">
    <mergeCell ref="B2:C2"/>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2:I117"/>
  <sheetViews>
    <sheetView zoomScaleSheetLayoutView="100" workbookViewId="0" topLeftCell="A1">
      <selection activeCell="K10" sqref="K10"/>
    </sheetView>
  </sheetViews>
  <sheetFormatPr defaultColWidth="9.00390625" defaultRowHeight="14.25"/>
  <cols>
    <col min="1" max="1" width="18.875" style="243" customWidth="1"/>
    <col min="2" max="2" width="7.50390625" style="281" customWidth="1"/>
    <col min="3" max="3" width="9.875" style="281" bestFit="1" customWidth="1"/>
    <col min="4" max="4" width="9.75390625" style="281" customWidth="1"/>
    <col min="5" max="5" width="9.50390625" style="281" bestFit="1" customWidth="1"/>
    <col min="6" max="6" width="16.50390625" style="281" customWidth="1"/>
    <col min="7" max="30" width="9.125" style="281" bestFit="1" customWidth="1"/>
    <col min="31" max="31" width="9.125" style="0" bestFit="1" customWidth="1"/>
  </cols>
  <sheetData>
    <row r="2" spans="1:9" ht="16.5">
      <c r="A2" s="282" t="s">
        <v>215</v>
      </c>
      <c r="C2" s="283" t="s">
        <v>216</v>
      </c>
      <c r="D2" s="283"/>
      <c r="F2" s="284"/>
      <c r="G2" s="284"/>
      <c r="H2" s="284"/>
      <c r="I2" s="284"/>
    </row>
    <row r="3" spans="1:9" ht="15.75" customHeight="1">
      <c r="A3" s="285" t="s">
        <v>171</v>
      </c>
      <c r="B3" s="286" t="s">
        <v>217</v>
      </c>
      <c r="C3" s="286" t="s">
        <v>217</v>
      </c>
      <c r="D3" s="286" t="s">
        <v>217</v>
      </c>
      <c r="F3" s="284"/>
      <c r="G3" s="284"/>
      <c r="H3" s="284"/>
      <c r="I3" s="284"/>
    </row>
    <row r="4" spans="1:9" ht="31.5" customHeight="1">
      <c r="A4" s="287"/>
      <c r="B4" s="288" t="s">
        <v>218</v>
      </c>
      <c r="C4" s="289" t="s">
        <v>219</v>
      </c>
      <c r="D4" s="289" t="s">
        <v>220</v>
      </c>
      <c r="F4" s="290"/>
      <c r="G4" s="290"/>
      <c r="H4" s="290"/>
      <c r="I4" s="284"/>
    </row>
    <row r="5" spans="1:9" ht="36.75" customHeight="1">
      <c r="A5" s="291" t="s">
        <v>221</v>
      </c>
      <c r="B5" s="292">
        <v>98.44124463</v>
      </c>
      <c r="C5" s="292">
        <v>102.24756623</v>
      </c>
      <c r="D5" s="293">
        <v>103.73909652</v>
      </c>
      <c r="F5" s="294"/>
      <c r="G5" s="294"/>
      <c r="H5" s="294"/>
      <c r="I5" s="284"/>
    </row>
    <row r="6" spans="1:9" ht="36.75" customHeight="1">
      <c r="A6" s="295" t="s">
        <v>222</v>
      </c>
      <c r="B6" s="296">
        <v>96.24102012</v>
      </c>
      <c r="C6" s="296">
        <v>109.51935159</v>
      </c>
      <c r="D6" s="297">
        <v>114.7491516</v>
      </c>
      <c r="F6" s="294"/>
      <c r="G6" s="294"/>
      <c r="H6" s="294"/>
      <c r="I6" s="284"/>
    </row>
    <row r="7" spans="1:9" ht="36.75" customHeight="1">
      <c r="A7" s="295" t="s">
        <v>223</v>
      </c>
      <c r="B7" s="296">
        <v>99.42110338</v>
      </c>
      <c r="C7" s="296">
        <v>98.87616165</v>
      </c>
      <c r="D7" s="297">
        <v>99.27015578</v>
      </c>
      <c r="F7" s="294"/>
      <c r="G7" s="294"/>
      <c r="H7" s="294"/>
      <c r="I7" s="284"/>
    </row>
    <row r="8" spans="1:9" ht="36.75" customHeight="1">
      <c r="A8" s="295" t="s">
        <v>224</v>
      </c>
      <c r="B8" s="296">
        <v>100</v>
      </c>
      <c r="C8" s="298">
        <v>97.9210838</v>
      </c>
      <c r="D8" s="297">
        <v>96.26611926</v>
      </c>
      <c r="F8" s="294"/>
      <c r="G8" s="294"/>
      <c r="H8" s="294"/>
      <c r="I8" s="284"/>
    </row>
    <row r="9" spans="1:9" ht="36.75" customHeight="1">
      <c r="A9" s="295" t="s">
        <v>225</v>
      </c>
      <c r="B9" s="298">
        <v>99.80518689</v>
      </c>
      <c r="C9" s="298">
        <v>99.48247551</v>
      </c>
      <c r="D9" s="297">
        <v>100.598259</v>
      </c>
      <c r="F9" s="294"/>
      <c r="G9" s="294"/>
      <c r="H9" s="294"/>
      <c r="I9" s="284"/>
    </row>
    <row r="10" spans="1:9" ht="36.75" customHeight="1">
      <c r="A10" s="295" t="s">
        <v>226</v>
      </c>
      <c r="B10" s="296">
        <v>98.12189924</v>
      </c>
      <c r="C10" s="296">
        <v>96.73990327</v>
      </c>
      <c r="D10" s="297">
        <v>98.31817006</v>
      </c>
      <c r="F10" s="294"/>
      <c r="G10" s="294"/>
      <c r="H10" s="294"/>
      <c r="I10" s="284"/>
    </row>
    <row r="11" spans="1:9" ht="36.75" customHeight="1">
      <c r="A11" s="295" t="s">
        <v>227</v>
      </c>
      <c r="B11" s="296">
        <v>99.95999288</v>
      </c>
      <c r="C11" s="296">
        <v>101.72996214</v>
      </c>
      <c r="D11" s="297">
        <v>101.75665269</v>
      </c>
      <c r="F11" s="294"/>
      <c r="G11" s="294"/>
      <c r="H11" s="294"/>
      <c r="I11" s="284"/>
    </row>
    <row r="12" spans="1:9" ht="36.75" customHeight="1">
      <c r="A12" s="295" t="s">
        <v>228</v>
      </c>
      <c r="B12" s="296">
        <v>99.69507772</v>
      </c>
      <c r="C12" s="296">
        <v>100.15965897</v>
      </c>
      <c r="D12" s="297">
        <v>100.10765545</v>
      </c>
      <c r="F12" s="294"/>
      <c r="G12" s="294"/>
      <c r="H12" s="294"/>
      <c r="I12" s="284"/>
    </row>
    <row r="13" spans="1:9" ht="36.75" customHeight="1">
      <c r="A13" s="295" t="s">
        <v>229</v>
      </c>
      <c r="B13" s="296">
        <v>99.04573732</v>
      </c>
      <c r="C13" s="296">
        <v>103.94612211</v>
      </c>
      <c r="D13" s="297">
        <v>105.47937493</v>
      </c>
      <c r="F13" s="294"/>
      <c r="G13" s="294"/>
      <c r="H13" s="294"/>
      <c r="I13" s="284"/>
    </row>
    <row r="14" spans="1:9" ht="36.75" customHeight="1">
      <c r="A14" s="299" t="s">
        <v>230</v>
      </c>
      <c r="B14" s="300">
        <v>100.2442</v>
      </c>
      <c r="C14" s="293">
        <v>101.4227</v>
      </c>
      <c r="D14" s="301">
        <v>101.25500000000001</v>
      </c>
      <c r="E14" s="293"/>
      <c r="F14" s="294"/>
      <c r="G14" s="294"/>
      <c r="H14" s="294"/>
      <c r="I14" s="284"/>
    </row>
    <row r="15" spans="1:9" ht="36.75" customHeight="1">
      <c r="A15" s="295" t="s">
        <v>231</v>
      </c>
      <c r="B15" s="296">
        <v>100.0057</v>
      </c>
      <c r="C15" s="296">
        <v>100.9482</v>
      </c>
      <c r="D15" s="302">
        <v>101.0301</v>
      </c>
      <c r="E15" s="296"/>
      <c r="F15" s="294"/>
      <c r="G15" s="294"/>
      <c r="H15" s="294"/>
      <c r="I15" s="284"/>
    </row>
    <row r="16" spans="1:9" ht="36.75" customHeight="1">
      <c r="A16" s="295" t="s">
        <v>232</v>
      </c>
      <c r="B16" s="296">
        <v>100.6485</v>
      </c>
      <c r="C16" s="296">
        <v>102.2592</v>
      </c>
      <c r="D16" s="302">
        <v>101.6584</v>
      </c>
      <c r="E16" s="296"/>
      <c r="F16" s="294"/>
      <c r="G16" s="294"/>
      <c r="H16" s="294"/>
      <c r="I16" s="284"/>
    </row>
    <row r="17" spans="1:9" ht="36.75" customHeight="1">
      <c r="A17" s="303" t="s">
        <v>233</v>
      </c>
      <c r="B17" s="304">
        <v>100</v>
      </c>
      <c r="C17" s="304">
        <v>100</v>
      </c>
      <c r="D17" s="304">
        <v>100</v>
      </c>
      <c r="E17" s="296"/>
      <c r="F17" s="294"/>
      <c r="G17" s="294"/>
      <c r="H17" s="294"/>
      <c r="I17" s="284"/>
    </row>
    <row r="18" spans="1:9" ht="15.75" customHeight="1">
      <c r="A18" s="305"/>
      <c r="B18" s="306"/>
      <c r="C18" s="306"/>
      <c r="F18" s="294"/>
      <c r="G18" s="294"/>
      <c r="H18" s="294"/>
      <c r="I18" s="284"/>
    </row>
    <row r="19" spans="6:9" ht="15.75" customHeight="1">
      <c r="F19" s="294"/>
      <c r="G19" s="294"/>
      <c r="H19" s="294"/>
      <c r="I19" s="284"/>
    </row>
    <row r="20" spans="6:9" ht="15.75">
      <c r="F20" s="294"/>
      <c r="G20" s="294"/>
      <c r="H20" s="294"/>
      <c r="I20" s="284"/>
    </row>
    <row r="21" spans="6:9" ht="15.75">
      <c r="F21" s="294"/>
      <c r="G21" s="294"/>
      <c r="H21" s="294"/>
      <c r="I21" s="284"/>
    </row>
    <row r="22" spans="6:9" ht="15.75">
      <c r="F22" s="294"/>
      <c r="G22" s="294"/>
      <c r="H22" s="294"/>
      <c r="I22" s="284"/>
    </row>
    <row r="23" spans="6:9" ht="15.75">
      <c r="F23" s="294"/>
      <c r="G23" s="294"/>
      <c r="H23" s="294"/>
      <c r="I23" s="284"/>
    </row>
    <row r="24" spans="6:9" ht="15.75">
      <c r="F24" s="294"/>
      <c r="G24" s="294"/>
      <c r="H24" s="294"/>
      <c r="I24" s="284"/>
    </row>
    <row r="25" spans="6:9" ht="15.75">
      <c r="F25" s="294"/>
      <c r="G25" s="294"/>
      <c r="H25" s="294"/>
      <c r="I25" s="284"/>
    </row>
    <row r="26" spans="6:9" ht="15.75">
      <c r="F26" s="294"/>
      <c r="G26" s="294"/>
      <c r="H26" s="294"/>
      <c r="I26" s="284"/>
    </row>
    <row r="27" spans="6:8" ht="15.75">
      <c r="F27" s="294"/>
      <c r="G27" s="294"/>
      <c r="H27" s="294"/>
    </row>
    <row r="28" spans="6:8" ht="15.75">
      <c r="F28" s="294"/>
      <c r="G28" s="294"/>
      <c r="H28" s="294"/>
    </row>
    <row r="29" spans="6:8" ht="15.75">
      <c r="F29" s="294"/>
      <c r="G29" s="294"/>
      <c r="H29" s="294"/>
    </row>
    <row r="30" spans="6:8" ht="15.75">
      <c r="F30" s="294"/>
      <c r="G30" s="294"/>
      <c r="H30" s="294"/>
    </row>
    <row r="31" spans="6:8" ht="15.75">
      <c r="F31" s="294"/>
      <c r="G31" s="294"/>
      <c r="H31" s="294"/>
    </row>
    <row r="32" spans="6:8" ht="15.75">
      <c r="F32" s="294"/>
      <c r="G32" s="294"/>
      <c r="H32" s="294"/>
    </row>
    <row r="33" spans="6:8" ht="15.75">
      <c r="F33" s="294"/>
      <c r="G33" s="294"/>
      <c r="H33" s="294"/>
    </row>
    <row r="34" spans="6:8" ht="15.75">
      <c r="F34" s="294"/>
      <c r="G34" s="294"/>
      <c r="H34" s="294"/>
    </row>
    <row r="35" spans="6:8" ht="15.75">
      <c r="F35" s="294"/>
      <c r="G35" s="294"/>
      <c r="H35" s="294"/>
    </row>
    <row r="36" spans="6:8" ht="15.75">
      <c r="F36" s="294"/>
      <c r="G36" s="294"/>
      <c r="H36" s="294"/>
    </row>
    <row r="37" spans="6:8" ht="15.75">
      <c r="F37" s="294"/>
      <c r="G37" s="294"/>
      <c r="H37" s="294"/>
    </row>
    <row r="38" spans="6:8" ht="15.75">
      <c r="F38" s="294"/>
      <c r="G38" s="294"/>
      <c r="H38" s="294"/>
    </row>
    <row r="39" spans="6:8" ht="15.75">
      <c r="F39" s="294"/>
      <c r="G39" s="294"/>
      <c r="H39" s="294"/>
    </row>
    <row r="40" spans="6:8" ht="15.75">
      <c r="F40" s="294"/>
      <c r="G40" s="294"/>
      <c r="H40" s="294"/>
    </row>
    <row r="41" spans="6:8" ht="15.75">
      <c r="F41" s="294"/>
      <c r="G41" s="294"/>
      <c r="H41" s="294"/>
    </row>
    <row r="42" spans="6:8" ht="15.75">
      <c r="F42" s="294"/>
      <c r="G42" s="294"/>
      <c r="H42" s="294"/>
    </row>
    <row r="43" spans="6:8" ht="15.75">
      <c r="F43" s="294"/>
      <c r="G43" s="294"/>
      <c r="H43" s="294"/>
    </row>
    <row r="44" spans="6:8" ht="15.75">
      <c r="F44" s="294"/>
      <c r="G44" s="294"/>
      <c r="H44" s="294"/>
    </row>
    <row r="45" spans="6:8" ht="15.75">
      <c r="F45" s="294"/>
      <c r="G45" s="294"/>
      <c r="H45" s="294"/>
    </row>
    <row r="46" spans="6:8" ht="15.75">
      <c r="F46" s="294"/>
      <c r="G46" s="294"/>
      <c r="H46" s="294"/>
    </row>
    <row r="47" spans="6:8" ht="15.75">
      <c r="F47" s="294"/>
      <c r="G47" s="294"/>
      <c r="H47" s="294"/>
    </row>
    <row r="48" spans="6:8" ht="15.75">
      <c r="F48" s="294"/>
      <c r="G48" s="294"/>
      <c r="H48" s="294"/>
    </row>
    <row r="49" spans="6:8" ht="15.75">
      <c r="F49" s="294"/>
      <c r="G49" s="294"/>
      <c r="H49" s="294"/>
    </row>
    <row r="50" spans="6:8" ht="15.75">
      <c r="F50" s="294"/>
      <c r="G50" s="294"/>
      <c r="H50" s="294"/>
    </row>
    <row r="51" spans="6:8" ht="15.75">
      <c r="F51" s="294"/>
      <c r="G51" s="294"/>
      <c r="H51" s="294"/>
    </row>
    <row r="52" spans="6:8" ht="15.75">
      <c r="F52" s="294"/>
      <c r="G52" s="294"/>
      <c r="H52" s="294"/>
    </row>
    <row r="53" spans="6:8" ht="15.75">
      <c r="F53" s="294"/>
      <c r="G53" s="294"/>
      <c r="H53" s="294"/>
    </row>
    <row r="54" spans="6:8" ht="15.75">
      <c r="F54" s="294"/>
      <c r="G54" s="294"/>
      <c r="H54" s="294"/>
    </row>
    <row r="55" spans="6:8" ht="15.75">
      <c r="F55" s="294"/>
      <c r="G55" s="294"/>
      <c r="H55" s="294"/>
    </row>
    <row r="56" spans="6:8" ht="15.75">
      <c r="F56" s="294"/>
      <c r="G56" s="294"/>
      <c r="H56" s="294"/>
    </row>
    <row r="57" spans="6:8" ht="15.75">
      <c r="F57" s="294"/>
      <c r="G57" s="294"/>
      <c r="H57" s="294"/>
    </row>
    <row r="58" spans="6:8" ht="15.75">
      <c r="F58" s="294"/>
      <c r="G58" s="294"/>
      <c r="H58" s="294"/>
    </row>
    <row r="59" spans="6:8" ht="15.75">
      <c r="F59" s="294"/>
      <c r="G59" s="294"/>
      <c r="H59" s="294"/>
    </row>
    <row r="60" spans="6:8" ht="15.75">
      <c r="F60" s="294"/>
      <c r="G60" s="294"/>
      <c r="H60" s="294"/>
    </row>
    <row r="61" spans="6:8" ht="15.75">
      <c r="F61" s="294"/>
      <c r="G61" s="294"/>
      <c r="H61" s="294"/>
    </row>
    <row r="62" spans="6:8" ht="15.75">
      <c r="F62" s="294"/>
      <c r="G62" s="294"/>
      <c r="H62" s="294"/>
    </row>
    <row r="63" spans="6:8" ht="15.75">
      <c r="F63" s="294"/>
      <c r="G63" s="294"/>
      <c r="H63" s="294"/>
    </row>
    <row r="64" spans="6:8" ht="15.75">
      <c r="F64" s="294"/>
      <c r="G64" s="294"/>
      <c r="H64" s="294"/>
    </row>
    <row r="65" spans="6:8" ht="15.75">
      <c r="F65" s="294"/>
      <c r="G65" s="294"/>
      <c r="H65" s="294"/>
    </row>
    <row r="66" spans="6:8" ht="15.75">
      <c r="F66" s="294"/>
      <c r="G66" s="294"/>
      <c r="H66" s="294"/>
    </row>
    <row r="67" spans="6:8" ht="15.75">
      <c r="F67" s="294"/>
      <c r="G67" s="294"/>
      <c r="H67" s="294"/>
    </row>
    <row r="68" spans="6:8" ht="15.75">
      <c r="F68" s="294"/>
      <c r="G68" s="294"/>
      <c r="H68" s="294"/>
    </row>
    <row r="69" spans="6:8" ht="15.75">
      <c r="F69" s="294"/>
      <c r="G69" s="294"/>
      <c r="H69" s="294"/>
    </row>
    <row r="70" spans="6:8" ht="15.75">
      <c r="F70" s="294"/>
      <c r="G70" s="294"/>
      <c r="H70" s="294"/>
    </row>
    <row r="71" spans="6:8" ht="15.75">
      <c r="F71" s="294"/>
      <c r="G71" s="294"/>
      <c r="H71" s="294"/>
    </row>
    <row r="72" spans="6:8" ht="15.75">
      <c r="F72" s="294"/>
      <c r="G72" s="294"/>
      <c r="H72" s="294"/>
    </row>
    <row r="73" spans="6:8" ht="15.75">
      <c r="F73" s="294"/>
      <c r="G73" s="294"/>
      <c r="H73" s="294"/>
    </row>
    <row r="74" spans="6:8" ht="15.75">
      <c r="F74" s="294"/>
      <c r="G74" s="294"/>
      <c r="H74" s="294"/>
    </row>
    <row r="75" spans="6:8" ht="15.75">
      <c r="F75" s="294"/>
      <c r="G75" s="294"/>
      <c r="H75" s="294"/>
    </row>
    <row r="76" spans="6:8" ht="15.75">
      <c r="F76" s="294"/>
      <c r="G76" s="294"/>
      <c r="H76" s="294"/>
    </row>
    <row r="77" spans="6:8" ht="15.75">
      <c r="F77" s="294"/>
      <c r="G77" s="294"/>
      <c r="H77" s="294"/>
    </row>
    <row r="78" spans="6:8" ht="15.75">
      <c r="F78" s="294"/>
      <c r="G78" s="294"/>
      <c r="H78" s="294"/>
    </row>
    <row r="79" spans="6:8" ht="15.75">
      <c r="F79" s="294"/>
      <c r="G79" s="294"/>
      <c r="H79" s="294"/>
    </row>
    <row r="80" spans="6:8" ht="15.75">
      <c r="F80" s="294"/>
      <c r="G80" s="294"/>
      <c r="H80" s="294"/>
    </row>
    <row r="81" spans="6:8" ht="15.75">
      <c r="F81" s="294"/>
      <c r="G81" s="294"/>
      <c r="H81" s="294"/>
    </row>
    <row r="82" spans="6:8" ht="15.75">
      <c r="F82" s="294"/>
      <c r="G82" s="294"/>
      <c r="H82" s="294"/>
    </row>
    <row r="83" spans="6:8" ht="15.75">
      <c r="F83" s="294"/>
      <c r="G83" s="294"/>
      <c r="H83" s="294"/>
    </row>
    <row r="84" spans="6:8" ht="15.75">
      <c r="F84" s="294"/>
      <c r="G84" s="294"/>
      <c r="H84" s="294"/>
    </row>
    <row r="85" spans="6:8" ht="15.75">
      <c r="F85" s="294"/>
      <c r="G85" s="294"/>
      <c r="H85" s="294"/>
    </row>
    <row r="86" spans="6:8" ht="15.75">
      <c r="F86" s="294"/>
      <c r="G86" s="294"/>
      <c r="H86" s="294"/>
    </row>
    <row r="87" spans="6:8" ht="15.75">
      <c r="F87" s="294"/>
      <c r="G87" s="294"/>
      <c r="H87" s="294"/>
    </row>
    <row r="88" spans="6:8" ht="15.75">
      <c r="F88" s="294"/>
      <c r="G88" s="294"/>
      <c r="H88" s="294"/>
    </row>
    <row r="89" spans="6:8" ht="15.75">
      <c r="F89" s="294"/>
      <c r="G89" s="294"/>
      <c r="H89" s="294"/>
    </row>
    <row r="90" spans="6:8" ht="15.75">
      <c r="F90" s="294"/>
      <c r="G90" s="294"/>
      <c r="H90" s="294"/>
    </row>
    <row r="91" spans="6:8" ht="15.75">
      <c r="F91" s="294"/>
      <c r="G91" s="294"/>
      <c r="H91" s="294"/>
    </row>
    <row r="92" spans="6:8" ht="15.75">
      <c r="F92" s="294"/>
      <c r="G92" s="294"/>
      <c r="H92" s="294"/>
    </row>
    <row r="93" spans="6:8" ht="15.75">
      <c r="F93" s="294"/>
      <c r="G93" s="294"/>
      <c r="H93" s="294"/>
    </row>
    <row r="94" spans="6:8" ht="15.75">
      <c r="F94" s="294"/>
      <c r="G94" s="294"/>
      <c r="H94" s="294"/>
    </row>
    <row r="95" spans="6:8" ht="15.75">
      <c r="F95" s="294"/>
      <c r="G95" s="294"/>
      <c r="H95" s="294"/>
    </row>
    <row r="96" spans="6:8" ht="15.75">
      <c r="F96" s="294"/>
      <c r="G96" s="294"/>
      <c r="H96" s="294"/>
    </row>
    <row r="97" spans="6:8" ht="15.75">
      <c r="F97" s="294"/>
      <c r="G97" s="294"/>
      <c r="H97" s="294"/>
    </row>
    <row r="98" spans="6:8" ht="15.75">
      <c r="F98" s="294"/>
      <c r="G98" s="294"/>
      <c r="H98" s="294"/>
    </row>
    <row r="99" spans="6:8" ht="15.75">
      <c r="F99" s="294"/>
      <c r="G99" s="294"/>
      <c r="H99" s="294"/>
    </row>
    <row r="100" spans="6:8" ht="15.75">
      <c r="F100" s="294"/>
      <c r="G100" s="294"/>
      <c r="H100" s="294"/>
    </row>
    <row r="101" spans="6:8" ht="15.75">
      <c r="F101" s="294"/>
      <c r="G101" s="294"/>
      <c r="H101" s="294"/>
    </row>
    <row r="102" spans="6:8" ht="15.75">
      <c r="F102" s="294"/>
      <c r="G102" s="294"/>
      <c r="H102" s="294"/>
    </row>
    <row r="103" spans="6:8" ht="15.75">
      <c r="F103" s="294"/>
      <c r="G103" s="294"/>
      <c r="H103" s="294"/>
    </row>
    <row r="104" spans="6:8" ht="15.75">
      <c r="F104" s="294"/>
      <c r="G104" s="294"/>
      <c r="H104" s="294"/>
    </row>
    <row r="105" spans="6:8" ht="15.75">
      <c r="F105" s="294"/>
      <c r="G105" s="294"/>
      <c r="H105" s="294"/>
    </row>
    <row r="106" spans="6:8" ht="15.75">
      <c r="F106" s="294"/>
      <c r="G106" s="294"/>
      <c r="H106" s="294"/>
    </row>
    <row r="107" spans="6:8" ht="15.75">
      <c r="F107" s="294"/>
      <c r="G107" s="294"/>
      <c r="H107" s="294"/>
    </row>
    <row r="108" spans="6:8" ht="15.75">
      <c r="F108" s="294"/>
      <c r="G108" s="294"/>
      <c r="H108" s="294"/>
    </row>
    <row r="109" spans="6:8" ht="15.75">
      <c r="F109" s="294"/>
      <c r="G109" s="294"/>
      <c r="H109" s="294"/>
    </row>
    <row r="110" spans="6:8" ht="15.75">
      <c r="F110" s="294"/>
      <c r="G110" s="294"/>
      <c r="H110" s="294"/>
    </row>
    <row r="111" spans="6:8" ht="15.75">
      <c r="F111" s="294"/>
      <c r="G111" s="294"/>
      <c r="H111" s="294"/>
    </row>
    <row r="112" spans="6:8" ht="15.75">
      <c r="F112" s="294"/>
      <c r="G112" s="294"/>
      <c r="H112" s="294"/>
    </row>
    <row r="113" spans="6:8" ht="15.75">
      <c r="F113" s="294"/>
      <c r="G113" s="294"/>
      <c r="H113" s="294"/>
    </row>
    <row r="114" spans="6:8" ht="15.75">
      <c r="F114" s="294"/>
      <c r="G114" s="294"/>
      <c r="H114" s="294"/>
    </row>
    <row r="115" spans="6:8" ht="15.75">
      <c r="F115" s="294"/>
      <c r="G115" s="294"/>
      <c r="H115" s="294"/>
    </row>
    <row r="116" spans="6:8" ht="15.75">
      <c r="F116" s="294"/>
      <c r="G116" s="294"/>
      <c r="H116" s="294"/>
    </row>
    <row r="117" spans="6:8" ht="15.75">
      <c r="F117" s="294"/>
      <c r="G117" s="294"/>
      <c r="H117" s="294"/>
    </row>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AB22"/>
  <sheetViews>
    <sheetView showZeros="0" zoomScale="96" zoomScaleNormal="96" zoomScaleSheetLayoutView="95" workbookViewId="0" topLeftCell="A7">
      <selection activeCell="E18" sqref="E18"/>
    </sheetView>
  </sheetViews>
  <sheetFormatPr defaultColWidth="9.00390625" defaultRowHeight="12.75" customHeight="1"/>
  <cols>
    <col min="1" max="1" width="25.75390625" style="6" customWidth="1"/>
    <col min="2" max="2" width="8.875" style="265" bestFit="1" customWidth="1"/>
    <col min="3" max="3" width="12.25390625" style="6" customWidth="1"/>
    <col min="4" max="4" width="22.75390625" style="6" customWidth="1"/>
    <col min="5" max="5" width="9.125" style="6" bestFit="1" customWidth="1"/>
    <col min="6" max="6" width="13.75390625" style="6" bestFit="1" customWidth="1"/>
    <col min="7" max="7" width="9.125" style="6" bestFit="1" customWidth="1"/>
    <col min="8" max="8" width="16.50390625" style="6" customWidth="1"/>
    <col min="9" max="28" width="9.125" style="6" bestFit="1" customWidth="1"/>
    <col min="29" max="29" width="9.125" style="0" bestFit="1" customWidth="1"/>
  </cols>
  <sheetData>
    <row r="1" spans="1:3" s="1" customFormat="1" ht="18" customHeight="1">
      <c r="A1" s="226"/>
      <c r="B1" s="227"/>
      <c r="C1" s="86"/>
    </row>
    <row r="2" spans="1:3" ht="13.5" customHeight="1">
      <c r="A2" s="133" t="s">
        <v>234</v>
      </c>
      <c r="B2" s="266"/>
      <c r="C2" s="134"/>
    </row>
    <row r="3" spans="1:3" ht="37.5" customHeight="1">
      <c r="A3" s="267" t="s">
        <v>171</v>
      </c>
      <c r="B3" s="88" t="s">
        <v>74</v>
      </c>
      <c r="C3" s="268" t="s">
        <v>46</v>
      </c>
    </row>
    <row r="4" spans="1:3" s="2" customFormat="1" ht="27" customHeight="1">
      <c r="A4" s="269" t="s">
        <v>63</v>
      </c>
      <c r="B4" s="270">
        <v>170712</v>
      </c>
      <c r="C4" s="271">
        <v>-28.320155862260094</v>
      </c>
    </row>
    <row r="5" spans="1:3" s="2" customFormat="1" ht="27" customHeight="1">
      <c r="A5" s="272" t="s">
        <v>235</v>
      </c>
      <c r="B5" s="270">
        <v>107916</v>
      </c>
      <c r="C5" s="271">
        <v>-31.306572967192466</v>
      </c>
    </row>
    <row r="6" spans="1:3" s="2" customFormat="1" ht="27" customHeight="1">
      <c r="A6" s="269" t="s">
        <v>236</v>
      </c>
      <c r="B6" s="270">
        <v>35709</v>
      </c>
      <c r="C6" s="271">
        <v>-32.462693624345135</v>
      </c>
    </row>
    <row r="7" spans="1:3" s="2" customFormat="1" ht="27" customHeight="1">
      <c r="A7" s="269" t="s">
        <v>237</v>
      </c>
      <c r="B7" s="270">
        <v>18508</v>
      </c>
      <c r="C7" s="271">
        <v>10.779912611480214</v>
      </c>
    </row>
    <row r="8" spans="1:3" s="2" customFormat="1" ht="27" customHeight="1">
      <c r="A8" s="269" t="s">
        <v>238</v>
      </c>
      <c r="B8" s="270">
        <v>4238</v>
      </c>
      <c r="C8" s="271">
        <v>-33.2808564231738</v>
      </c>
    </row>
    <row r="9" spans="1:3" s="2" customFormat="1" ht="24.75" customHeight="1">
      <c r="A9" s="269" t="s">
        <v>239</v>
      </c>
      <c r="B9" s="270">
        <v>10415</v>
      </c>
      <c r="C9" s="271">
        <v>-23.565242917950982</v>
      </c>
    </row>
    <row r="10" spans="1:28" s="264" customFormat="1" ht="24.75" customHeight="1">
      <c r="A10" s="272" t="s">
        <v>240</v>
      </c>
      <c r="B10" s="270">
        <v>7278</v>
      </c>
      <c r="C10" s="271">
        <v>-27.63249477975539</v>
      </c>
      <c r="D10" s="2"/>
      <c r="E10" s="2"/>
      <c r="F10" s="2"/>
      <c r="G10" s="2"/>
      <c r="H10" s="2"/>
      <c r="I10" s="2"/>
      <c r="J10" s="2"/>
      <c r="K10" s="2"/>
      <c r="L10" s="2"/>
      <c r="M10" s="2"/>
      <c r="N10" s="2"/>
      <c r="O10" s="2"/>
      <c r="P10" s="2"/>
      <c r="Q10" s="2"/>
      <c r="R10" s="2"/>
      <c r="S10" s="2"/>
      <c r="T10" s="2"/>
      <c r="U10" s="2"/>
      <c r="V10" s="2"/>
      <c r="W10" s="2"/>
      <c r="X10" s="2"/>
      <c r="Y10" s="2"/>
      <c r="Z10" s="2"/>
      <c r="AA10" s="2"/>
      <c r="AB10" s="2"/>
    </row>
    <row r="11" spans="1:28" s="264" customFormat="1" ht="24.75" customHeight="1">
      <c r="A11" s="273" t="s">
        <v>64</v>
      </c>
      <c r="B11" s="270">
        <v>1034799</v>
      </c>
      <c r="C11" s="271">
        <v>4.269323044771966</v>
      </c>
      <c r="D11" s="2"/>
      <c r="E11" s="2"/>
      <c r="F11" s="2"/>
      <c r="G11" s="2"/>
      <c r="H11" s="2"/>
      <c r="I11" s="2"/>
      <c r="J11" s="2"/>
      <c r="K11" s="2"/>
      <c r="L11" s="2"/>
      <c r="M11" s="2"/>
      <c r="N11" s="2"/>
      <c r="O11" s="2"/>
      <c r="P11" s="2"/>
      <c r="Q11" s="2"/>
      <c r="R11" s="2"/>
      <c r="S11" s="2"/>
      <c r="T11" s="2"/>
      <c r="U11" s="2"/>
      <c r="V11" s="2"/>
      <c r="W11" s="2"/>
      <c r="X11" s="2"/>
      <c r="Y11" s="2"/>
      <c r="Z11" s="2"/>
      <c r="AA11" s="2"/>
      <c r="AB11" s="2"/>
    </row>
    <row r="12" spans="1:28" s="264" customFormat="1" ht="24.75" customHeight="1">
      <c r="A12" s="273" t="s">
        <v>241</v>
      </c>
      <c r="B12" s="270">
        <v>843449</v>
      </c>
      <c r="C12" s="271">
        <v>5.9</v>
      </c>
      <c r="D12" s="2"/>
      <c r="E12" s="2"/>
      <c r="F12" s="2"/>
      <c r="G12" s="2"/>
      <c r="H12" s="2"/>
      <c r="I12" s="2"/>
      <c r="J12" s="2"/>
      <c r="K12" s="2"/>
      <c r="L12" s="2"/>
      <c r="M12" s="2"/>
      <c r="N12" s="2"/>
      <c r="O12" s="2"/>
      <c r="P12" s="2"/>
      <c r="Q12" s="2"/>
      <c r="R12" s="2"/>
      <c r="S12" s="2"/>
      <c r="T12" s="2"/>
      <c r="U12" s="2"/>
      <c r="V12" s="2"/>
      <c r="W12" s="2"/>
      <c r="X12" s="2"/>
      <c r="Y12" s="2"/>
      <c r="Z12" s="2"/>
      <c r="AA12" s="2"/>
      <c r="AB12" s="2"/>
    </row>
    <row r="13" spans="1:25" s="264" customFormat="1" ht="24.75" customHeight="1">
      <c r="A13" s="269" t="s">
        <v>242</v>
      </c>
      <c r="B13" s="270">
        <v>68171</v>
      </c>
      <c r="C13" s="271">
        <v>-14.7</v>
      </c>
      <c r="D13" s="2"/>
      <c r="E13" s="2"/>
      <c r="F13" s="2"/>
      <c r="G13" s="2"/>
      <c r="H13" s="2"/>
      <c r="I13" s="2"/>
      <c r="J13" s="2"/>
      <c r="K13" s="2"/>
      <c r="L13" s="2"/>
      <c r="M13" s="2"/>
      <c r="N13" s="2"/>
      <c r="O13" s="2"/>
      <c r="P13" s="2"/>
      <c r="Q13" s="2"/>
      <c r="R13" s="2"/>
      <c r="S13" s="2"/>
      <c r="T13" s="2"/>
      <c r="U13" s="2"/>
      <c r="V13" s="2"/>
      <c r="W13" s="2"/>
      <c r="X13" s="2"/>
      <c r="Y13" s="2"/>
    </row>
    <row r="14" spans="1:25" s="264" customFormat="1" ht="24.75" customHeight="1">
      <c r="A14" s="269" t="s">
        <v>243</v>
      </c>
      <c r="B14" s="270">
        <v>27789</v>
      </c>
      <c r="C14" s="271">
        <v>-10.7</v>
      </c>
      <c r="D14" s="2"/>
      <c r="E14" s="2"/>
      <c r="F14" s="2"/>
      <c r="G14" s="2"/>
      <c r="H14" s="2"/>
      <c r="I14" s="2"/>
      <c r="J14" s="2"/>
      <c r="K14" s="2"/>
      <c r="L14" s="2"/>
      <c r="M14" s="2"/>
      <c r="N14" s="2"/>
      <c r="O14" s="2"/>
      <c r="P14" s="2"/>
      <c r="Q14" s="2"/>
      <c r="R14" s="2"/>
      <c r="S14" s="2"/>
      <c r="T14" s="2"/>
      <c r="U14" s="2"/>
      <c r="V14" s="2"/>
      <c r="W14" s="2"/>
      <c r="X14" s="2"/>
      <c r="Y14" s="2"/>
    </row>
    <row r="15" spans="1:25" s="264" customFormat="1" ht="24.75" customHeight="1">
      <c r="A15" s="274" t="s">
        <v>244</v>
      </c>
      <c r="B15" s="275">
        <v>88216</v>
      </c>
      <c r="C15" s="276">
        <v>-7.8</v>
      </c>
      <c r="D15" s="2"/>
      <c r="E15" s="2"/>
      <c r="F15" s="2"/>
      <c r="G15" s="2"/>
      <c r="H15" s="2"/>
      <c r="I15" s="2"/>
      <c r="J15" s="2"/>
      <c r="K15" s="2"/>
      <c r="L15" s="2"/>
      <c r="M15" s="2"/>
      <c r="N15" s="2"/>
      <c r="O15" s="2"/>
      <c r="P15" s="2"/>
      <c r="Q15" s="2"/>
      <c r="R15" s="2"/>
      <c r="S15" s="2"/>
      <c r="T15" s="2"/>
      <c r="U15" s="2"/>
      <c r="V15" s="2"/>
      <c r="W15" s="2"/>
      <c r="X15" s="2"/>
      <c r="Y15" s="2"/>
    </row>
    <row r="16" spans="1:28" ht="24.75" customHeight="1">
      <c r="A16" s="269" t="s">
        <v>245</v>
      </c>
      <c r="B16" s="270">
        <v>1468</v>
      </c>
      <c r="C16" s="271">
        <v>3</v>
      </c>
      <c r="Z16"/>
      <c r="AA16"/>
      <c r="AB16"/>
    </row>
    <row r="17" spans="1:28" ht="24.75" customHeight="1">
      <c r="A17" s="277" t="s">
        <v>246</v>
      </c>
      <c r="B17" s="265">
        <v>433415</v>
      </c>
      <c r="C17" s="278">
        <v>13.3</v>
      </c>
      <c r="Z17"/>
      <c r="AA17"/>
      <c r="AB17"/>
    </row>
    <row r="18" spans="1:28" ht="24.75" customHeight="1">
      <c r="A18" s="269" t="s">
        <v>247</v>
      </c>
      <c r="B18" s="270">
        <v>104579</v>
      </c>
      <c r="C18" s="271">
        <v>19.8</v>
      </c>
      <c r="Z18"/>
      <c r="AA18"/>
      <c r="AB18"/>
    </row>
    <row r="19" spans="1:3" ht="24.75" customHeight="1">
      <c r="A19" s="269" t="s">
        <v>248</v>
      </c>
      <c r="B19" s="270">
        <v>10883</v>
      </c>
      <c r="C19" s="271">
        <v>40.6</v>
      </c>
    </row>
    <row r="20" spans="1:3" ht="24.75" customHeight="1">
      <c r="A20" s="269" t="s">
        <v>249</v>
      </c>
      <c r="B20" s="270">
        <v>108928</v>
      </c>
      <c r="C20" s="271">
        <v>-2</v>
      </c>
    </row>
    <row r="21" spans="1:3" ht="24.75" customHeight="1">
      <c r="A21" s="103" t="s">
        <v>250</v>
      </c>
      <c r="B21" s="62">
        <v>891299</v>
      </c>
      <c r="C21" s="279">
        <v>7.8750183059742085</v>
      </c>
    </row>
    <row r="22" ht="24.75" customHeight="1">
      <c r="A22" s="280"/>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26"/>
  <sheetViews>
    <sheetView showZeros="0" zoomScale="90" zoomScaleNormal="90" workbookViewId="0" topLeftCell="A7">
      <selection activeCell="B12" sqref="B12:C12"/>
    </sheetView>
  </sheetViews>
  <sheetFormatPr defaultColWidth="9.125" defaultRowHeight="14.25"/>
  <cols>
    <col min="1" max="1" width="23.875" style="243" customWidth="1"/>
    <col min="2" max="2" width="11.125" style="244" bestFit="1" customWidth="1"/>
    <col min="3" max="3" width="10.00390625" style="245" customWidth="1"/>
    <col min="4" max="4" width="9.00390625" style="246" customWidth="1"/>
    <col min="5" max="5" width="28.50390625" style="246" customWidth="1"/>
    <col min="6" max="6" width="12.75390625" style="246" customWidth="1"/>
    <col min="7" max="115" width="9.125" style="246" customWidth="1"/>
    <col min="116" max="140" width="9.00390625" style="246" customWidth="1"/>
    <col min="141" max="141" width="9.00390625" style="0" bestFit="1" customWidth="1"/>
  </cols>
  <sheetData>
    <row r="1" spans="1:3" s="241" customFormat="1" ht="18" customHeight="1">
      <c r="A1" s="247"/>
      <c r="B1" s="248"/>
      <c r="C1" s="249"/>
    </row>
    <row r="2" spans="1:3" ht="20.25" customHeight="1">
      <c r="A2" s="250" t="s">
        <v>251</v>
      </c>
      <c r="B2" s="251"/>
      <c r="C2" s="251"/>
    </row>
    <row r="3" spans="1:6" s="242" customFormat="1" ht="39.75" customHeight="1">
      <c r="A3" s="252" t="s">
        <v>86</v>
      </c>
      <c r="B3" s="43" t="s">
        <v>74</v>
      </c>
      <c r="C3" s="253" t="s">
        <v>252</v>
      </c>
      <c r="E3"/>
      <c r="F3"/>
    </row>
    <row r="4" spans="1:6" s="242" customFormat="1" ht="54" customHeight="1">
      <c r="A4" s="254" t="s">
        <v>66</v>
      </c>
      <c r="B4" s="255">
        <v>17610874.473546</v>
      </c>
      <c r="C4" s="256">
        <v>1080956.0013459977</v>
      </c>
      <c r="E4"/>
      <c r="F4"/>
    </row>
    <row r="5" spans="1:6" s="242" customFormat="1" ht="54" customHeight="1">
      <c r="A5" s="254" t="s">
        <v>253</v>
      </c>
      <c r="B5" s="255">
        <v>2850241.3950466793</v>
      </c>
      <c r="C5" s="256">
        <v>184115.48275544774</v>
      </c>
      <c r="E5"/>
      <c r="F5"/>
    </row>
    <row r="6" spans="1:6" s="242" customFormat="1" ht="54" customHeight="1">
      <c r="A6" s="254" t="s">
        <v>254</v>
      </c>
      <c r="B6" s="255">
        <v>10641122.19538645</v>
      </c>
      <c r="C6" s="256">
        <v>513004.8762133736</v>
      </c>
      <c r="E6"/>
      <c r="F6"/>
    </row>
    <row r="7" spans="1:6" s="242" customFormat="1" ht="54" customHeight="1">
      <c r="A7" s="257" t="s">
        <v>68</v>
      </c>
      <c r="B7" s="256">
        <v>7684888.426888</v>
      </c>
      <c r="C7" s="256">
        <v>994233.3134989999</v>
      </c>
      <c r="E7"/>
      <c r="F7"/>
    </row>
    <row r="8" spans="1:6" s="242" customFormat="1" ht="54" customHeight="1">
      <c r="A8" s="258" t="s">
        <v>255</v>
      </c>
      <c r="B8" s="256">
        <v>2914862.79134</v>
      </c>
      <c r="C8" s="256">
        <v>392237.79134</v>
      </c>
      <c r="E8"/>
      <c r="F8"/>
    </row>
    <row r="9" spans="1:6" s="242" customFormat="1" ht="54" customHeight="1">
      <c r="A9" s="258" t="s">
        <v>256</v>
      </c>
      <c r="B9" s="256">
        <v>4613364.398707001</v>
      </c>
      <c r="C9" s="256">
        <v>503917.39870700054</v>
      </c>
      <c r="E9"/>
      <c r="F9"/>
    </row>
    <row r="10" spans="1:6" s="242" customFormat="1" ht="54" customHeight="1">
      <c r="A10" s="258" t="s">
        <v>257</v>
      </c>
      <c r="B10" s="256">
        <v>154824.967921</v>
      </c>
      <c r="C10" s="256">
        <v>98032.67509</v>
      </c>
      <c r="E10"/>
      <c r="F10"/>
    </row>
    <row r="11" spans="1:6" s="242" customFormat="1" ht="54" customHeight="1">
      <c r="A11" s="258" t="s">
        <v>258</v>
      </c>
      <c r="B11" s="256">
        <v>1791</v>
      </c>
      <c r="C11" s="259"/>
      <c r="D11" s="260"/>
      <c r="E11"/>
      <c r="F11"/>
    </row>
    <row r="12" spans="1:6" ht="34.5" customHeight="1">
      <c r="A12" s="261" t="s">
        <v>69</v>
      </c>
      <c r="B12" s="262">
        <v>38194.98275443808</v>
      </c>
      <c r="C12" s="263">
        <v>12.726094957465634</v>
      </c>
      <c r="E12"/>
      <c r="F12"/>
    </row>
    <row r="13" spans="5:6" ht="15.75">
      <c r="E13"/>
      <c r="F13"/>
    </row>
    <row r="14" spans="5:6" ht="15.75">
      <c r="E14"/>
      <c r="F14"/>
    </row>
    <row r="15" spans="5:6" ht="15.75">
      <c r="E15"/>
      <c r="F15"/>
    </row>
    <row r="16" spans="5:6" ht="15.75">
      <c r="E16"/>
      <c r="F16"/>
    </row>
    <row r="17" spans="5:6" ht="15.75">
      <c r="E17"/>
      <c r="F17"/>
    </row>
    <row r="18" spans="5:6" ht="15.75">
      <c r="E18"/>
      <c r="F18"/>
    </row>
    <row r="19" spans="5:6" ht="15.75">
      <c r="E19"/>
      <c r="F19"/>
    </row>
    <row r="20" spans="5:6" ht="15.75">
      <c r="E20"/>
      <c r="F20"/>
    </row>
    <row r="21" spans="5:6" ht="15.75">
      <c r="E21"/>
      <c r="F21"/>
    </row>
    <row r="22" spans="5:6" ht="15.75">
      <c r="E22"/>
      <c r="F22"/>
    </row>
    <row r="23" spans="5:6" ht="15.75">
      <c r="E23"/>
      <c r="F23"/>
    </row>
    <row r="24" spans="5:6" ht="15.75">
      <c r="E24"/>
      <c r="F24"/>
    </row>
    <row r="25" spans="5:6" ht="15.75">
      <c r="E25"/>
      <c r="F25"/>
    </row>
    <row r="26" spans="5:6" ht="15.75">
      <c r="E26"/>
      <c r="F26"/>
    </row>
  </sheetData>
  <sheetProtection/>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BC16"/>
  <sheetViews>
    <sheetView showZeros="0" zoomScaleSheetLayoutView="70" workbookViewId="0" topLeftCell="A10">
      <selection activeCell="D12" sqref="D12"/>
    </sheetView>
  </sheetViews>
  <sheetFormatPr defaultColWidth="9.00390625" defaultRowHeight="14.25"/>
  <cols>
    <col min="1" max="1" width="21.125" style="6" customWidth="1"/>
    <col min="2" max="2" width="10.75390625" style="5" customWidth="1"/>
    <col min="3" max="3" width="10.00390625" style="6" customWidth="1"/>
    <col min="4" max="4" width="27.125" style="6" customWidth="1"/>
    <col min="5" max="5" width="10.375" style="6" bestFit="1" customWidth="1"/>
    <col min="6" max="6" width="19.00390625" style="6" customWidth="1"/>
    <col min="7" max="7" width="9.125" style="6" bestFit="1" customWidth="1"/>
    <col min="8" max="8" width="13.75390625" style="6" bestFit="1" customWidth="1"/>
    <col min="9" max="55" width="9.125" style="6" bestFit="1" customWidth="1"/>
    <col min="56" max="56" width="9.125" style="0" bestFit="1" customWidth="1"/>
  </cols>
  <sheetData>
    <row r="1" spans="1:3" s="1" customFormat="1" ht="18" customHeight="1">
      <c r="A1" s="226"/>
      <c r="B1" s="227"/>
      <c r="C1" s="227"/>
    </row>
    <row r="2" spans="1:3" ht="20.25" customHeight="1">
      <c r="A2" s="228" t="s">
        <v>259</v>
      </c>
      <c r="B2" s="229"/>
      <c r="C2" s="229"/>
    </row>
    <row r="3" spans="1:3" ht="39.75" customHeight="1">
      <c r="A3" s="230" t="s">
        <v>171</v>
      </c>
      <c r="B3" s="43" t="s">
        <v>74</v>
      </c>
      <c r="C3" s="231" t="s">
        <v>46</v>
      </c>
    </row>
    <row r="4" spans="1:3" ht="33.75" customHeight="1">
      <c r="A4" s="101" t="s">
        <v>260</v>
      </c>
      <c r="B4" s="216">
        <v>180722.65</v>
      </c>
      <c r="C4" s="232">
        <v>2.3827</v>
      </c>
    </row>
    <row r="5" spans="1:3" ht="33.75" customHeight="1">
      <c r="A5" s="101" t="s">
        <v>261</v>
      </c>
      <c r="B5" s="216">
        <v>127813.14</v>
      </c>
      <c r="C5" s="232">
        <v>-2.6098</v>
      </c>
    </row>
    <row r="6" spans="1:3" ht="33.75" customHeight="1">
      <c r="A6" s="101" t="s">
        <v>262</v>
      </c>
      <c r="B6" s="233">
        <v>6969.5</v>
      </c>
      <c r="C6" s="232">
        <v>10.9823</v>
      </c>
    </row>
    <row r="7" spans="1:3" ht="33.75" customHeight="1">
      <c r="A7" s="101" t="s">
        <v>263</v>
      </c>
      <c r="B7" s="233">
        <v>81201.11</v>
      </c>
      <c r="C7" s="234">
        <v>-2.7196</v>
      </c>
    </row>
    <row r="8" spans="1:3" ht="33.75" customHeight="1">
      <c r="A8" s="101" t="s">
        <v>264</v>
      </c>
      <c r="B8" s="233">
        <v>79704.45</v>
      </c>
      <c r="C8" s="232">
        <v>-1.6616</v>
      </c>
    </row>
    <row r="9" spans="1:3" ht="33.75" customHeight="1">
      <c r="A9" s="96" t="s">
        <v>265</v>
      </c>
      <c r="B9" s="233">
        <v>39642.53</v>
      </c>
      <c r="C9" s="232">
        <v>-4.4463</v>
      </c>
    </row>
    <row r="10" spans="1:3" ht="33.75" customHeight="1">
      <c r="A10" s="96" t="s">
        <v>266</v>
      </c>
      <c r="B10" s="233">
        <v>52909.51</v>
      </c>
      <c r="C10" s="232">
        <v>16.853</v>
      </c>
    </row>
    <row r="11" spans="1:3" ht="33.75" customHeight="1">
      <c r="A11" s="96" t="s">
        <v>267</v>
      </c>
      <c r="B11" s="233">
        <v>31679</v>
      </c>
      <c r="C11" s="232">
        <v>20.2303</v>
      </c>
    </row>
    <row r="12" spans="1:3" ht="33.75" customHeight="1">
      <c r="A12" s="96" t="s">
        <v>268</v>
      </c>
      <c r="B12" s="233">
        <v>21230.51</v>
      </c>
      <c r="C12" s="232">
        <v>12.1522</v>
      </c>
    </row>
    <row r="13" spans="1:55" ht="33.75" customHeight="1">
      <c r="A13" s="101" t="s">
        <v>269</v>
      </c>
      <c r="B13" s="235">
        <v>76</v>
      </c>
      <c r="C13" s="232">
        <v>-70.99236641221374</v>
      </c>
      <c r="AZ13"/>
      <c r="BA13"/>
      <c r="BB13"/>
      <c r="BC13"/>
    </row>
    <row r="14" spans="1:55" ht="33.75" customHeight="1">
      <c r="A14" s="101" t="s">
        <v>270</v>
      </c>
      <c r="B14" s="235">
        <v>414</v>
      </c>
      <c r="C14" s="232">
        <v>-18.34319526627219</v>
      </c>
      <c r="AZ14"/>
      <c r="BA14"/>
      <c r="BB14"/>
      <c r="BC14"/>
    </row>
    <row r="15" spans="1:4" s="225" customFormat="1" ht="33.75" customHeight="1">
      <c r="A15" s="236" t="s">
        <v>271</v>
      </c>
      <c r="B15" s="237">
        <v>1752</v>
      </c>
      <c r="C15" s="238">
        <v>-26.6</v>
      </c>
      <c r="D15" s="6"/>
    </row>
    <row r="16" spans="1:4" ht="30.75" customHeight="1">
      <c r="A16" s="239"/>
      <c r="B16" s="239"/>
      <c r="C16" s="239"/>
      <c r="D16" s="240"/>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10"/>
  </sheetPr>
  <dimension ref="A1:FF20"/>
  <sheetViews>
    <sheetView showZeros="0" zoomScale="115" zoomScaleNormal="115" workbookViewId="0" topLeftCell="A1">
      <selection activeCell="C4" sqref="C4"/>
    </sheetView>
  </sheetViews>
  <sheetFormatPr defaultColWidth="9.00390625" defaultRowHeight="14.25"/>
  <cols>
    <col min="1" max="1" width="14.00390625" style="6" customWidth="1"/>
    <col min="2" max="2" width="10.875" style="191" customWidth="1"/>
    <col min="3" max="3" width="12.875" style="7" customWidth="1"/>
    <col min="4" max="140" width="9.00390625" style="6" customWidth="1"/>
    <col min="141" max="162" width="9.125" style="6" bestFit="1" customWidth="1"/>
  </cols>
  <sheetData>
    <row r="1" spans="1:3" s="1" customFormat="1" ht="18" customHeight="1">
      <c r="A1" s="220" t="s">
        <v>272</v>
      </c>
      <c r="B1" s="221"/>
      <c r="C1" s="221"/>
    </row>
    <row r="2" spans="1:3" s="2" customFormat="1" ht="20.25" customHeight="1">
      <c r="A2" s="10" t="s">
        <v>273</v>
      </c>
      <c r="B2" s="208"/>
      <c r="C2" s="209"/>
    </row>
    <row r="3" spans="1:3" ht="46.5" customHeight="1">
      <c r="A3" s="63" t="s">
        <v>274</v>
      </c>
      <c r="B3" s="43" t="s">
        <v>87</v>
      </c>
      <c r="C3" s="81" t="s">
        <v>46</v>
      </c>
    </row>
    <row r="4" spans="1:3" ht="31.5" customHeight="1">
      <c r="A4" s="210" t="s">
        <v>275</v>
      </c>
      <c r="B4" s="211">
        <v>1465096</v>
      </c>
      <c r="C4" s="222">
        <v>-9.85223931695896</v>
      </c>
    </row>
    <row r="5" spans="1:3" ht="31.5" customHeight="1">
      <c r="A5" s="213" t="s">
        <v>276</v>
      </c>
      <c r="B5" s="216">
        <v>586513.078711061</v>
      </c>
      <c r="C5" s="66">
        <v>-9.98295798213638</v>
      </c>
    </row>
    <row r="6" spans="1:3" ht="31.5" customHeight="1">
      <c r="A6" s="213"/>
      <c r="B6" s="216"/>
      <c r="C6" s="66"/>
    </row>
    <row r="7" spans="1:3" ht="31.5" customHeight="1">
      <c r="A7" s="213" t="s">
        <v>277</v>
      </c>
      <c r="B7" s="216">
        <v>99636.8962264789</v>
      </c>
      <c r="C7" s="66">
        <v>-11.1060966935738</v>
      </c>
    </row>
    <row r="8" spans="1:3" ht="31.5" customHeight="1">
      <c r="A8" s="213" t="s">
        <v>278</v>
      </c>
      <c r="B8" s="216">
        <v>73745.4034504718</v>
      </c>
      <c r="C8" s="66">
        <v>-21</v>
      </c>
    </row>
    <row r="9" spans="1:3" ht="31.5" customHeight="1">
      <c r="A9" s="213" t="s">
        <v>279</v>
      </c>
      <c r="B9" s="216">
        <v>97062.123285102</v>
      </c>
      <c r="C9" s="66">
        <v>-8</v>
      </c>
    </row>
    <row r="10" spans="1:3" ht="31.5" customHeight="1">
      <c r="A10" s="213" t="s">
        <v>280</v>
      </c>
      <c r="B10" s="216">
        <v>98246.9348216891</v>
      </c>
      <c r="C10" s="66">
        <v>-6.6</v>
      </c>
    </row>
    <row r="11" spans="1:3" ht="31.5" customHeight="1">
      <c r="A11" s="213" t="s">
        <v>281</v>
      </c>
      <c r="B11" s="216">
        <v>217821.720927319</v>
      </c>
      <c r="C11" s="66">
        <v>-7.5</v>
      </c>
    </row>
    <row r="12" spans="1:3" ht="31.5" customHeight="1">
      <c r="A12" s="213"/>
      <c r="B12" s="216"/>
      <c r="C12" s="66"/>
    </row>
    <row r="13" spans="1:3" ht="31.5" customHeight="1">
      <c r="A13" s="213" t="s">
        <v>282</v>
      </c>
      <c r="B13" s="216">
        <v>89858.5980168775</v>
      </c>
      <c r="C13" s="66">
        <v>-9.60851404571721</v>
      </c>
    </row>
    <row r="14" spans="1:3" ht="31.5" customHeight="1">
      <c r="A14" s="213" t="s">
        <v>283</v>
      </c>
      <c r="B14" s="216">
        <v>113623.128105099</v>
      </c>
      <c r="C14" s="66">
        <v>-14.8286405949528</v>
      </c>
    </row>
    <row r="15" spans="1:3" ht="31.5" customHeight="1">
      <c r="A15" s="213" t="s">
        <v>284</v>
      </c>
      <c r="B15" s="216">
        <v>230553.170346309</v>
      </c>
      <c r="C15" s="66">
        <v>-6.1</v>
      </c>
    </row>
    <row r="16" spans="1:3" ht="31.5" customHeight="1">
      <c r="A16" s="213" t="s">
        <v>285</v>
      </c>
      <c r="B16" s="216">
        <v>102981.983168986</v>
      </c>
      <c r="C16" s="66">
        <v>-9.81873186330662</v>
      </c>
    </row>
    <row r="17" spans="1:162" ht="31.5" customHeight="1">
      <c r="A17" s="213" t="s">
        <v>286</v>
      </c>
      <c r="B17" s="216">
        <v>217257.577012284</v>
      </c>
      <c r="C17" s="66">
        <v>-12.2</v>
      </c>
      <c r="FD17"/>
      <c r="FE17"/>
      <c r="FF17"/>
    </row>
    <row r="18" spans="1:162" ht="33" customHeight="1">
      <c r="A18" s="223" t="s">
        <v>287</v>
      </c>
      <c r="B18" s="219">
        <v>124308.464639384</v>
      </c>
      <c r="C18" s="224">
        <v>-6.77657363386341</v>
      </c>
      <c r="FD18"/>
      <c r="FE18"/>
      <c r="FF18"/>
    </row>
    <row r="19" spans="160:162" ht="15.75">
      <c r="FD19"/>
      <c r="FE19"/>
      <c r="FF19"/>
    </row>
    <row r="20" spans="160:162" ht="15.75">
      <c r="FD20"/>
      <c r="FE20"/>
      <c r="FF20"/>
    </row>
  </sheetData>
  <sheetProtection/>
  <printOptions horizontalCentered="1" verticalCentered="1"/>
  <pageMargins left="0.2" right="0.2" top="0.2" bottom="0.2"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K18"/>
  <sheetViews>
    <sheetView showZeros="0" zoomScale="110" zoomScaleNormal="110" workbookViewId="0" topLeftCell="A1">
      <selection activeCell="H13" sqref="H13:I13"/>
    </sheetView>
  </sheetViews>
  <sheetFormatPr defaultColWidth="8.75390625" defaultRowHeight="14.25"/>
  <cols>
    <col min="1" max="1" width="13.375" style="4" customWidth="1"/>
    <col min="2" max="2" width="11.75390625" style="191" customWidth="1"/>
    <col min="3" max="3" width="11.50390625" style="7" customWidth="1"/>
    <col min="4" max="4" width="9.125" style="6" bestFit="1" customWidth="1"/>
    <col min="5" max="5" width="18.50390625" style="6" customWidth="1"/>
    <col min="6" max="6" width="12.875" style="6" customWidth="1"/>
    <col min="7" max="11" width="9.125" style="6" bestFit="1" customWidth="1"/>
    <col min="12" max="12" width="9.125" style="0" bestFit="1" customWidth="1"/>
  </cols>
  <sheetData>
    <row r="1" spans="1:3" s="1" customFormat="1" ht="18" customHeight="1">
      <c r="A1" s="8"/>
      <c r="B1" s="9"/>
      <c r="C1" s="9"/>
    </row>
    <row r="2" spans="1:3" s="2" customFormat="1" ht="20.25" customHeight="1">
      <c r="A2" s="10" t="s">
        <v>288</v>
      </c>
      <c r="B2" s="208"/>
      <c r="C2" s="209"/>
    </row>
    <row r="3" spans="1:3" ht="39.75" customHeight="1">
      <c r="A3" s="63" t="s">
        <v>289</v>
      </c>
      <c r="B3" s="43" t="s">
        <v>74</v>
      </c>
      <c r="C3" s="81" t="s">
        <v>46</v>
      </c>
    </row>
    <row r="4" spans="1:3" ht="27" customHeight="1">
      <c r="A4" s="210" t="s">
        <v>275</v>
      </c>
      <c r="B4" s="211"/>
      <c r="C4" s="212">
        <v>-0.8</v>
      </c>
    </row>
    <row r="5" spans="1:9" ht="24.75" customHeight="1">
      <c r="A5" s="213" t="s">
        <v>276</v>
      </c>
      <c r="B5" s="214"/>
      <c r="C5" s="70">
        <v>48.20082110177907</v>
      </c>
      <c r="H5" s="215"/>
      <c r="I5" s="215"/>
    </row>
    <row r="6" spans="1:3" ht="12" customHeight="1">
      <c r="A6" s="213"/>
      <c r="B6" s="216"/>
      <c r="C6" s="70"/>
    </row>
    <row r="7" spans="1:3" ht="31.5" customHeight="1">
      <c r="A7" s="213" t="s">
        <v>277</v>
      </c>
      <c r="B7" s="216"/>
      <c r="C7" s="70">
        <v>131.5</v>
      </c>
    </row>
    <row r="8" spans="1:3" ht="31.5" customHeight="1">
      <c r="A8" s="213" t="s">
        <v>278</v>
      </c>
      <c r="B8" s="216"/>
      <c r="C8" s="70">
        <v>87.7</v>
      </c>
    </row>
    <row r="9" spans="1:3" ht="31.5" customHeight="1">
      <c r="A9" s="213" t="s">
        <v>279</v>
      </c>
      <c r="B9" s="216"/>
      <c r="C9" s="70">
        <v>7.4</v>
      </c>
    </row>
    <row r="10" spans="1:3" ht="31.5" customHeight="1">
      <c r="A10" s="213" t="s">
        <v>280</v>
      </c>
      <c r="B10" s="216"/>
      <c r="C10" s="70">
        <v>6.1</v>
      </c>
    </row>
    <row r="11" spans="1:3" ht="31.5" customHeight="1">
      <c r="A11" s="213" t="s">
        <v>281</v>
      </c>
      <c r="B11" s="216"/>
      <c r="C11" s="70">
        <v>68.3</v>
      </c>
    </row>
    <row r="12" spans="1:11" ht="16.5" customHeight="1">
      <c r="A12" s="213"/>
      <c r="B12" s="216"/>
      <c r="C12" s="70"/>
      <c r="K12"/>
    </row>
    <row r="13" spans="1:3" ht="31.5" customHeight="1">
      <c r="A13" s="213" t="s">
        <v>282</v>
      </c>
      <c r="B13" s="50"/>
      <c r="C13" s="217">
        <v>-44.3</v>
      </c>
    </row>
    <row r="14" spans="1:3" ht="31.5" customHeight="1">
      <c r="A14" s="213" t="s">
        <v>283</v>
      </c>
      <c r="B14" s="216"/>
      <c r="C14" s="70">
        <v>-51</v>
      </c>
    </row>
    <row r="15" spans="1:3" ht="31.5" customHeight="1">
      <c r="A15" s="213" t="s">
        <v>284</v>
      </c>
      <c r="B15" s="216"/>
      <c r="C15" s="70">
        <v>-7.9</v>
      </c>
    </row>
    <row r="16" spans="1:3" ht="31.5" customHeight="1">
      <c r="A16" s="213" t="s">
        <v>285</v>
      </c>
      <c r="B16" s="216"/>
      <c r="C16" s="70">
        <v>9.2</v>
      </c>
    </row>
    <row r="17" spans="1:3" ht="28.5" customHeight="1">
      <c r="A17" s="213" t="s">
        <v>286</v>
      </c>
      <c r="B17" s="216"/>
      <c r="C17" s="70">
        <v>5</v>
      </c>
    </row>
    <row r="18" spans="1:3" ht="31.5" customHeight="1">
      <c r="A18" s="218" t="s">
        <v>287</v>
      </c>
      <c r="B18" s="219"/>
      <c r="C18" s="83">
        <v>8.9</v>
      </c>
    </row>
  </sheetData>
  <sheetProtection/>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10"/>
  </sheetPr>
  <dimension ref="A1:C37"/>
  <sheetViews>
    <sheetView showZeros="0" zoomScale="90" zoomScaleNormal="90" workbookViewId="0" topLeftCell="A10">
      <selection activeCell="L23" sqref="L23"/>
    </sheetView>
  </sheetViews>
  <sheetFormatPr defaultColWidth="9.00390625" defaultRowHeight="14.25"/>
  <cols>
    <col min="1" max="1" width="14.375" style="4" customWidth="1"/>
    <col min="2" max="2" width="9.375" style="191" customWidth="1"/>
    <col min="3" max="3" width="9.125" style="7" bestFit="1" customWidth="1"/>
    <col min="4" max="4" width="10.50390625" style="6" bestFit="1" customWidth="1"/>
    <col min="5" max="5" width="18.875" style="6" customWidth="1"/>
    <col min="6" max="6" width="12.625" style="6" bestFit="1" customWidth="1"/>
    <col min="7" max="25" width="9.00390625" style="6" customWidth="1"/>
    <col min="26" max="61" width="9.125" style="6" bestFit="1" customWidth="1"/>
    <col min="62" max="63" width="9.125" style="0" bestFit="1" customWidth="1"/>
  </cols>
  <sheetData>
    <row r="1" spans="1:3" s="1" customFormat="1" ht="18" customHeight="1">
      <c r="A1" s="8"/>
      <c r="B1" s="9"/>
      <c r="C1" s="9"/>
    </row>
    <row r="2" spans="1:3" s="2" customFormat="1" ht="16.5" customHeight="1">
      <c r="A2" s="192" t="s">
        <v>290</v>
      </c>
      <c r="B2" s="193"/>
      <c r="C2" s="193"/>
    </row>
    <row r="3" spans="1:3" ht="39.75" customHeight="1">
      <c r="A3" s="194" t="s">
        <v>291</v>
      </c>
      <c r="B3" s="195" t="s">
        <v>292</v>
      </c>
      <c r="C3" s="145" t="s">
        <v>46</v>
      </c>
    </row>
    <row r="4" spans="1:3" ht="21.75" customHeight="1">
      <c r="A4" s="161" t="s">
        <v>275</v>
      </c>
      <c r="B4" s="196"/>
      <c r="C4" s="197">
        <v>-23.54005684041769</v>
      </c>
    </row>
    <row r="5" spans="1:3" ht="21.75" customHeight="1">
      <c r="A5" s="164" t="s">
        <v>276</v>
      </c>
      <c r="B5" s="198"/>
      <c r="C5" s="199">
        <v>-23</v>
      </c>
    </row>
    <row r="6" spans="1:3" ht="22.5" customHeight="1">
      <c r="A6" s="164"/>
      <c r="B6" s="198"/>
      <c r="C6" s="199"/>
    </row>
    <row r="7" spans="1:3" ht="22.5" customHeight="1">
      <c r="A7" s="164" t="s">
        <v>277</v>
      </c>
      <c r="B7" s="198"/>
      <c r="C7" s="199">
        <v>-23.20001753752004</v>
      </c>
    </row>
    <row r="8" spans="1:3" ht="22.5" customHeight="1">
      <c r="A8" s="164" t="s">
        <v>278</v>
      </c>
      <c r="B8" s="198"/>
      <c r="C8" s="199">
        <v>-20.199984665527666</v>
      </c>
    </row>
    <row r="9" spans="1:3" ht="22.5" customHeight="1">
      <c r="A9" s="164" t="s">
        <v>279</v>
      </c>
      <c r="B9" s="198"/>
      <c r="C9" s="199">
        <v>-25.5</v>
      </c>
    </row>
    <row r="10" spans="1:3" ht="22.5" customHeight="1">
      <c r="A10" s="164" t="s">
        <v>280</v>
      </c>
      <c r="B10" s="198"/>
      <c r="C10" s="199">
        <v>-21.499972470253653</v>
      </c>
    </row>
    <row r="11" spans="1:3" ht="22.5" customHeight="1">
      <c r="A11" s="164" t="s">
        <v>281</v>
      </c>
      <c r="B11" s="198"/>
      <c r="C11" s="199">
        <v>-26.499984763994263</v>
      </c>
    </row>
    <row r="12" spans="1:3" ht="22.5" customHeight="1">
      <c r="A12" s="164"/>
      <c r="B12" s="198"/>
      <c r="C12" s="199"/>
    </row>
    <row r="13" spans="1:3" ht="21.75" customHeight="1">
      <c r="A13" s="164" t="s">
        <v>282</v>
      </c>
      <c r="B13" s="198"/>
      <c r="C13" s="199">
        <v>-23.500025997408414</v>
      </c>
    </row>
    <row r="14" spans="1:3" ht="21.75" customHeight="1">
      <c r="A14" s="164" t="s">
        <v>283</v>
      </c>
      <c r="B14" s="198"/>
      <c r="C14" s="199">
        <v>-25.27174927773173</v>
      </c>
    </row>
    <row r="15" spans="1:3" ht="21.75" customHeight="1">
      <c r="A15" s="164" t="s">
        <v>284</v>
      </c>
      <c r="B15" s="198"/>
      <c r="C15" s="199">
        <v>-20.099983991280737</v>
      </c>
    </row>
    <row r="16" spans="1:3" ht="21.75" customHeight="1">
      <c r="A16" s="164" t="s">
        <v>285</v>
      </c>
      <c r="B16" s="198"/>
      <c r="C16" s="199">
        <v>-20.49997014622663</v>
      </c>
    </row>
    <row r="17" spans="1:3" ht="21.75" customHeight="1">
      <c r="A17" s="164" t="s">
        <v>286</v>
      </c>
      <c r="B17" s="198"/>
      <c r="C17" s="199">
        <v>-24.099947685937536</v>
      </c>
    </row>
    <row r="18" spans="1:3" ht="21.75" customHeight="1">
      <c r="A18" s="168" t="s">
        <v>287</v>
      </c>
      <c r="B18" s="200"/>
      <c r="C18" s="201">
        <v>-25.99994767411438</v>
      </c>
    </row>
    <row r="19" spans="1:3" ht="22.5" customHeight="1">
      <c r="A19" s="202"/>
      <c r="B19" s="203" t="s">
        <v>196</v>
      </c>
      <c r="C19" s="204"/>
    </row>
    <row r="20" spans="1:3" ht="39.75" customHeight="1">
      <c r="A20" s="194" t="s">
        <v>293</v>
      </c>
      <c r="B20" s="144" t="s">
        <v>74</v>
      </c>
      <c r="C20" s="145" t="s">
        <v>46</v>
      </c>
    </row>
    <row r="21" spans="1:3" ht="21.75" customHeight="1">
      <c r="A21" s="161" t="s">
        <v>275</v>
      </c>
      <c r="B21" s="197">
        <v>94.11335049</v>
      </c>
      <c r="C21" s="197">
        <v>-27.378968467754877</v>
      </c>
    </row>
    <row r="22" spans="1:3" ht="21.75" customHeight="1">
      <c r="A22" s="164" t="s">
        <v>276</v>
      </c>
      <c r="B22" s="199">
        <v>41.49672634</v>
      </c>
      <c r="C22" s="205">
        <v>-33.61994099528846</v>
      </c>
    </row>
    <row r="23" spans="1:3" ht="22.5" customHeight="1">
      <c r="A23" s="164"/>
      <c r="B23" s="199"/>
      <c r="C23" s="199"/>
    </row>
    <row r="24" spans="1:3" ht="21.75" customHeight="1">
      <c r="A24" s="164" t="s">
        <v>282</v>
      </c>
      <c r="B24" s="206"/>
      <c r="C24" s="199">
        <v>-96.88857759337088</v>
      </c>
    </row>
    <row r="25" spans="1:3" ht="21.75" customHeight="1">
      <c r="A25" s="164" t="s">
        <v>283</v>
      </c>
      <c r="B25" s="199">
        <v>41.8375085</v>
      </c>
      <c r="C25" s="199">
        <v>-18.465183786468867</v>
      </c>
    </row>
    <row r="26" spans="1:3" ht="21.75" customHeight="1">
      <c r="A26" s="164" t="s">
        <v>284</v>
      </c>
      <c r="B26" s="199">
        <v>0.90605609</v>
      </c>
      <c r="C26" s="199">
        <v>-36.70675393599019</v>
      </c>
    </row>
    <row r="27" spans="1:3" ht="21.75" customHeight="1">
      <c r="A27" s="164" t="s">
        <v>285</v>
      </c>
      <c r="B27" s="199">
        <v>1.41911925</v>
      </c>
      <c r="C27" s="199">
        <v>-31.966586271895725</v>
      </c>
    </row>
    <row r="28" spans="1:3" ht="21.75" customHeight="1">
      <c r="A28" s="164" t="s">
        <v>286</v>
      </c>
      <c r="B28" s="199">
        <v>1.13278308</v>
      </c>
      <c r="C28" s="199">
        <v>-54.616409240815614</v>
      </c>
    </row>
    <row r="29" spans="1:3" ht="21.75" customHeight="1">
      <c r="A29" s="168" t="s">
        <v>287</v>
      </c>
      <c r="B29" s="201">
        <v>7.31293271</v>
      </c>
      <c r="C29" s="201">
        <v>-24.79485863264458</v>
      </c>
    </row>
    <row r="30" ht="15.75">
      <c r="A30" s="207"/>
    </row>
    <row r="31" ht="15.75">
      <c r="A31" s="207"/>
    </row>
    <row r="32" ht="15.75">
      <c r="A32" s="207"/>
    </row>
    <row r="33" ht="15.75">
      <c r="A33" s="207"/>
    </row>
    <row r="34" ht="15.75">
      <c r="A34" s="207"/>
    </row>
    <row r="35" ht="15.75">
      <c r="A35" s="207"/>
    </row>
    <row r="36" ht="15.75">
      <c r="A36" s="207"/>
    </row>
    <row r="37" ht="15.75">
      <c r="A37" s="207"/>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workbookViewId="0" topLeftCell="A1">
      <selection activeCell="B10" sqref="B10"/>
    </sheetView>
  </sheetViews>
  <sheetFormatPr defaultColWidth="9.125" defaultRowHeight="14.25"/>
  <cols>
    <col min="1" max="1" width="38.625" style="6" customWidth="1"/>
    <col min="2" max="16384" width="9.125" style="6" customWidth="1"/>
  </cols>
  <sheetData>
    <row r="1" ht="38.25" customHeight="1">
      <c r="A1" s="463" t="s">
        <v>3</v>
      </c>
    </row>
    <row r="2" ht="38.25" customHeight="1">
      <c r="A2" s="464"/>
    </row>
    <row r="3" ht="38.25" customHeight="1">
      <c r="A3" s="464"/>
    </row>
    <row r="4" ht="14.25">
      <c r="A4" s="465"/>
    </row>
    <row r="10" ht="224.25" customHeight="1"/>
    <row r="11" ht="14.25">
      <c r="A11" s="277" t="s">
        <v>4</v>
      </c>
    </row>
    <row r="12" ht="14.25">
      <c r="A12" s="277" t="s">
        <v>5</v>
      </c>
    </row>
    <row r="13" ht="14.25">
      <c r="A13" s="277" t="s">
        <v>6</v>
      </c>
    </row>
    <row r="15" ht="14.25">
      <c r="A15" s="277"/>
    </row>
    <row r="16" ht="14.25">
      <c r="A16" s="277"/>
    </row>
    <row r="17" ht="14.25">
      <c r="A17" s="277"/>
    </row>
    <row r="18" ht="14.25">
      <c r="A18" s="277"/>
    </row>
    <row r="19" ht="14.25">
      <c r="A19" s="277"/>
    </row>
    <row r="20" ht="14.25">
      <c r="A20" s="277"/>
    </row>
    <row r="21" ht="14.25">
      <c r="A21" s="465"/>
    </row>
    <row r="35" ht="14.25" hidden="1">
      <c r="A35" s="277" t="s">
        <v>4</v>
      </c>
    </row>
    <row r="36" ht="14.25" hidden="1">
      <c r="A36" s="277" t="s">
        <v>7</v>
      </c>
    </row>
    <row r="37" ht="14.25" hidden="1">
      <c r="A37" s="277" t="s">
        <v>8</v>
      </c>
    </row>
    <row r="38" ht="14.25" hidden="1">
      <c r="A38" s="277" t="s">
        <v>9</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10"/>
  </sheetPr>
  <dimension ref="A1:D21"/>
  <sheetViews>
    <sheetView showZeros="0" zoomScale="90" zoomScaleNormal="90" workbookViewId="0" topLeftCell="A1">
      <selection activeCell="F19" sqref="F19"/>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 min="7" max="7" width="12.625" style="0" bestFit="1" customWidth="1"/>
    <col min="8" max="9" width="13.75390625" style="0" bestFit="1" customWidth="1"/>
  </cols>
  <sheetData>
    <row r="1" spans="1:3" s="1" customFormat="1" ht="18" customHeight="1">
      <c r="A1" s="124"/>
      <c r="B1" s="124"/>
      <c r="C1" s="124"/>
    </row>
    <row r="2" spans="1:3" s="2" customFormat="1" ht="33" customHeight="1">
      <c r="A2" s="10" t="s">
        <v>294</v>
      </c>
      <c r="B2" s="10"/>
      <c r="C2" s="134"/>
    </row>
    <row r="3" spans="1:4" ht="9.75" customHeight="1">
      <c r="A3" s="171"/>
      <c r="B3" s="172"/>
      <c r="C3" s="173"/>
      <c r="D3" s="174"/>
    </row>
    <row r="4" spans="1:4" ht="48" customHeight="1">
      <c r="A4" s="175" t="s">
        <v>295</v>
      </c>
      <c r="B4" s="176" t="s">
        <v>74</v>
      </c>
      <c r="C4" s="177" t="s">
        <v>46</v>
      </c>
      <c r="D4" s="174"/>
    </row>
    <row r="5" spans="1:4" ht="31.5" customHeight="1">
      <c r="A5" s="178" t="s">
        <v>275</v>
      </c>
      <c r="B5" s="179">
        <v>170712</v>
      </c>
      <c r="C5" s="180">
        <v>-28.320155862260094</v>
      </c>
      <c r="D5" s="174"/>
    </row>
    <row r="6" spans="1:4" ht="31.5" customHeight="1">
      <c r="A6" s="181" t="s">
        <v>276</v>
      </c>
      <c r="B6" s="182">
        <v>83669</v>
      </c>
      <c r="C6" s="183">
        <v>-33.16478548092054</v>
      </c>
      <c r="D6" s="174"/>
    </row>
    <row r="7" spans="1:4" ht="31.5" customHeight="1">
      <c r="A7" s="181" t="s">
        <v>296</v>
      </c>
      <c r="B7" s="182">
        <v>34214</v>
      </c>
      <c r="C7" s="184">
        <v>-37.83454766793248</v>
      </c>
      <c r="D7" s="174"/>
    </row>
    <row r="8" spans="1:4" ht="31.5" customHeight="1">
      <c r="A8" s="181"/>
      <c r="B8" s="182"/>
      <c r="C8" s="184"/>
      <c r="D8" s="174"/>
    </row>
    <row r="9" spans="1:4" ht="31.5" customHeight="1">
      <c r="A9" s="181" t="s">
        <v>277</v>
      </c>
      <c r="B9" s="182">
        <v>3963</v>
      </c>
      <c r="C9" s="184">
        <v>-32.53319713993871</v>
      </c>
      <c r="D9" s="174"/>
    </row>
    <row r="10" spans="1:4" ht="31.5" customHeight="1">
      <c r="A10" s="181" t="s">
        <v>278</v>
      </c>
      <c r="B10" s="182">
        <v>6641</v>
      </c>
      <c r="C10" s="184">
        <v>-39.583333333333336</v>
      </c>
      <c r="D10" s="174"/>
    </row>
    <row r="11" spans="1:4" ht="31.5" customHeight="1">
      <c r="A11" s="181" t="s">
        <v>279</v>
      </c>
      <c r="B11" s="182">
        <v>6412</v>
      </c>
      <c r="C11" s="184">
        <v>-31.407787762088148</v>
      </c>
      <c r="D11" s="174"/>
    </row>
    <row r="12" spans="1:4" ht="31.5" customHeight="1">
      <c r="A12" s="181" t="s">
        <v>280</v>
      </c>
      <c r="B12" s="182">
        <v>7628</v>
      </c>
      <c r="C12" s="184">
        <v>-32.638643588837866</v>
      </c>
      <c r="D12" s="174"/>
    </row>
    <row r="13" spans="1:4" ht="31.5" customHeight="1">
      <c r="A13" s="181" t="s">
        <v>281</v>
      </c>
      <c r="B13" s="182">
        <v>24631</v>
      </c>
      <c r="C13" s="184">
        <v>-23.487201789264418</v>
      </c>
      <c r="D13" s="174"/>
    </row>
    <row r="14" spans="1:4" ht="31.5" customHeight="1">
      <c r="A14" s="181"/>
      <c r="B14" s="182"/>
      <c r="C14" s="184"/>
      <c r="D14" s="174"/>
    </row>
    <row r="15" spans="1:4" ht="31.5" customHeight="1">
      <c r="A15" s="181" t="s">
        <v>282</v>
      </c>
      <c r="B15" s="182">
        <v>14375</v>
      </c>
      <c r="C15" s="184">
        <v>-3.826854887268354</v>
      </c>
      <c r="D15" s="174"/>
    </row>
    <row r="16" spans="1:4" ht="31.5" customHeight="1">
      <c r="A16" s="181" t="s">
        <v>283</v>
      </c>
      <c r="B16" s="182">
        <v>13018</v>
      </c>
      <c r="C16" s="184">
        <v>-19.268217054263573</v>
      </c>
      <c r="D16" s="174"/>
    </row>
    <row r="17" spans="1:4" ht="31.5" customHeight="1">
      <c r="A17" s="181" t="s">
        <v>284</v>
      </c>
      <c r="B17" s="182">
        <v>17531</v>
      </c>
      <c r="C17" s="184">
        <v>-31.11862009351303</v>
      </c>
      <c r="D17" s="174"/>
    </row>
    <row r="18" spans="1:4" ht="31.5" customHeight="1">
      <c r="A18" s="181" t="s">
        <v>285</v>
      </c>
      <c r="B18" s="182">
        <v>7699</v>
      </c>
      <c r="C18" s="184">
        <v>-42.48038849458349</v>
      </c>
      <c r="D18" s="174"/>
    </row>
    <row r="19" spans="1:4" ht="31.5" customHeight="1">
      <c r="A19" s="181" t="s">
        <v>286</v>
      </c>
      <c r="B19" s="182">
        <v>21690</v>
      </c>
      <c r="C19" s="184">
        <v>-3.1782876528881303</v>
      </c>
      <c r="D19" s="174"/>
    </row>
    <row r="20" spans="1:4" ht="31.5" customHeight="1">
      <c r="A20" s="185" t="s">
        <v>287</v>
      </c>
      <c r="B20" s="186">
        <v>12730</v>
      </c>
      <c r="C20" s="187">
        <v>-38.38931371600039</v>
      </c>
      <c r="D20" s="174"/>
    </row>
    <row r="21" spans="1:4" ht="15">
      <c r="A21" s="188"/>
      <c r="B21" s="189"/>
      <c r="C21" s="190"/>
      <c r="D21" s="174"/>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10"/>
  </sheetPr>
  <dimension ref="A1:C19"/>
  <sheetViews>
    <sheetView showZeros="0" zoomScale="90" zoomScaleNormal="90" workbookViewId="0" topLeftCell="A1">
      <selection activeCell="G10" sqref="G1:L65536"/>
    </sheetView>
  </sheetViews>
  <sheetFormatPr defaultColWidth="9.00390625" defaultRowHeight="14.25"/>
  <cols>
    <col min="1" max="1" width="10.25390625" style="4" customWidth="1"/>
    <col min="2" max="2" width="10.375" style="5" customWidth="1"/>
    <col min="3" max="3" width="10.00390625" style="6" customWidth="1"/>
    <col min="4" max="4" width="6.25390625" style="6" customWidth="1"/>
    <col min="5" max="6" width="9.00390625" style="6" customWidth="1"/>
    <col min="7" max="8" width="12.625" style="6" bestFit="1" customWidth="1"/>
    <col min="9" max="9" width="13.75390625" style="6" bestFit="1" customWidth="1"/>
    <col min="10" max="15" width="9.00390625" style="6" customWidth="1"/>
    <col min="16" max="45" width="9.125" style="6" bestFit="1" customWidth="1"/>
  </cols>
  <sheetData>
    <row r="1" spans="1:3" s="1" customFormat="1" ht="18" customHeight="1">
      <c r="A1" s="124"/>
      <c r="B1" s="124"/>
      <c r="C1" s="124"/>
    </row>
    <row r="2" spans="1:3" s="2" customFormat="1" ht="20.25" customHeight="1">
      <c r="A2" s="159" t="s">
        <v>297</v>
      </c>
      <c r="B2" s="159"/>
      <c r="C2" s="159"/>
    </row>
    <row r="3" spans="1:3" ht="39.75" customHeight="1">
      <c r="A3" s="160" t="s">
        <v>64</v>
      </c>
      <c r="B3" s="144" t="s">
        <v>74</v>
      </c>
      <c r="C3" s="145" t="s">
        <v>46</v>
      </c>
    </row>
    <row r="4" spans="1:3" ht="28.5" customHeight="1">
      <c r="A4" s="161" t="s">
        <v>275</v>
      </c>
      <c r="B4" s="162">
        <v>1034799</v>
      </c>
      <c r="C4" s="163">
        <v>4.269323044771966</v>
      </c>
    </row>
    <row r="5" spans="1:3" ht="28.5" customHeight="1">
      <c r="A5" s="164" t="s">
        <v>276</v>
      </c>
      <c r="B5" s="165">
        <v>420919</v>
      </c>
      <c r="C5" s="166">
        <v>8.857423642899633</v>
      </c>
    </row>
    <row r="6" spans="1:3" ht="28.5" customHeight="1">
      <c r="A6" s="164" t="s">
        <v>296</v>
      </c>
      <c r="B6" s="165">
        <v>341745</v>
      </c>
      <c r="C6" s="166">
        <v>10.766642789772035</v>
      </c>
    </row>
    <row r="7" spans="1:3" ht="28.5" customHeight="1">
      <c r="A7" s="164"/>
      <c r="B7" s="165"/>
      <c r="C7" s="166"/>
    </row>
    <row r="8" spans="1:3" ht="28.5" customHeight="1">
      <c r="A8" s="164" t="s">
        <v>277</v>
      </c>
      <c r="B8" s="165">
        <v>12004</v>
      </c>
      <c r="C8" s="166">
        <v>33.79402585822561</v>
      </c>
    </row>
    <row r="9" spans="1:3" ht="28.5" customHeight="1">
      <c r="A9" s="164" t="s">
        <v>278</v>
      </c>
      <c r="B9" s="165">
        <v>25010</v>
      </c>
      <c r="C9" s="166">
        <v>1.7825166856584787</v>
      </c>
    </row>
    <row r="10" spans="1:3" ht="28.5" customHeight="1">
      <c r="A10" s="164" t="s">
        <v>279</v>
      </c>
      <c r="B10" s="165">
        <v>13180</v>
      </c>
      <c r="C10" s="167">
        <v>34.35270132517837</v>
      </c>
    </row>
    <row r="11" spans="1:3" ht="28.5" customHeight="1">
      <c r="A11" s="164" t="s">
        <v>280</v>
      </c>
      <c r="B11" s="165">
        <v>14872</v>
      </c>
      <c r="C11" s="166">
        <v>11.076256628575692</v>
      </c>
    </row>
    <row r="12" spans="1:3" ht="28.5" customHeight="1">
      <c r="A12" s="164" t="s">
        <v>281</v>
      </c>
      <c r="B12" s="165">
        <v>13041</v>
      </c>
      <c r="C12" s="166">
        <v>-26.459143968871587</v>
      </c>
    </row>
    <row r="13" spans="1:3" ht="28.5" customHeight="1">
      <c r="A13" s="164"/>
      <c r="B13" s="165"/>
      <c r="C13" s="166"/>
    </row>
    <row r="14" spans="1:3" ht="28.5" customHeight="1">
      <c r="A14" s="164" t="s">
        <v>282</v>
      </c>
      <c r="B14" s="165">
        <v>111209</v>
      </c>
      <c r="C14" s="166">
        <v>-10.162453852927158</v>
      </c>
    </row>
    <row r="15" spans="1:3" ht="28.5" customHeight="1">
      <c r="A15" s="164" t="s">
        <v>283</v>
      </c>
      <c r="B15" s="165">
        <v>50716</v>
      </c>
      <c r="C15" s="166">
        <v>8.998688989662355</v>
      </c>
    </row>
    <row r="16" spans="1:3" ht="28.5" customHeight="1">
      <c r="A16" s="164" t="s">
        <v>284</v>
      </c>
      <c r="B16" s="165">
        <v>101199</v>
      </c>
      <c r="C16" s="166">
        <v>2.468585777786771</v>
      </c>
    </row>
    <row r="17" spans="1:3" ht="28.5" customHeight="1">
      <c r="A17" s="164" t="s">
        <v>285</v>
      </c>
      <c r="B17" s="165">
        <v>134871</v>
      </c>
      <c r="C17" s="166">
        <v>11.893640851205035</v>
      </c>
    </row>
    <row r="18" spans="1:3" ht="28.5" customHeight="1">
      <c r="A18" s="164" t="s">
        <v>286</v>
      </c>
      <c r="B18" s="165">
        <v>124459</v>
      </c>
      <c r="C18" s="166">
        <v>1.016176028959407</v>
      </c>
    </row>
    <row r="19" spans="1:3" ht="28.5" customHeight="1">
      <c r="A19" s="168" t="s">
        <v>287</v>
      </c>
      <c r="B19" s="169">
        <v>91426</v>
      </c>
      <c r="C19" s="170">
        <v>-1.6268910456433332</v>
      </c>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10"/>
  </sheetPr>
  <dimension ref="A1:D39"/>
  <sheetViews>
    <sheetView showZeros="0" workbookViewId="0" topLeftCell="A1">
      <selection activeCell="I8" sqref="I8"/>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 min="6" max="6" width="13.75390625" style="0" bestFit="1" customWidth="1"/>
    <col min="8" max="8" width="13.75390625" style="0" bestFit="1" customWidth="1"/>
  </cols>
  <sheetData>
    <row r="1" spans="1:3" s="1" customFormat="1" ht="18" customHeight="1">
      <c r="A1" s="124"/>
      <c r="B1" s="124"/>
      <c r="C1" s="124"/>
    </row>
    <row r="2" spans="1:3" s="2" customFormat="1" ht="20.25" customHeight="1">
      <c r="A2" s="133" t="s">
        <v>298</v>
      </c>
      <c r="B2" s="11"/>
      <c r="C2" s="134"/>
    </row>
    <row r="3" spans="1:3" ht="61.5" customHeight="1">
      <c r="A3" s="143" t="s">
        <v>65</v>
      </c>
      <c r="B3" s="144" t="s">
        <v>74</v>
      </c>
      <c r="C3" s="145" t="s">
        <v>46</v>
      </c>
    </row>
    <row r="4" spans="1:3" ht="30.75" customHeight="1">
      <c r="A4" s="146" t="s">
        <v>275</v>
      </c>
      <c r="B4" s="18">
        <v>297623</v>
      </c>
      <c r="C4" s="127">
        <v>-20.49138723258747</v>
      </c>
    </row>
    <row r="5" spans="1:3" ht="30.75" customHeight="1">
      <c r="A5" s="147" t="s">
        <v>299</v>
      </c>
      <c r="B5" s="102">
        <v>189</v>
      </c>
      <c r="C5" s="148">
        <v>-40.37854889589906</v>
      </c>
    </row>
    <row r="6" spans="1:3" ht="30.75" customHeight="1">
      <c r="A6" s="147" t="s">
        <v>300</v>
      </c>
      <c r="B6" s="102">
        <v>3425</v>
      </c>
      <c r="C6" s="148">
        <v>-30.301180301180295</v>
      </c>
    </row>
    <row r="7" spans="1:3" ht="12.75" customHeight="1">
      <c r="A7" s="147"/>
      <c r="B7" s="102"/>
      <c r="C7" s="148"/>
    </row>
    <row r="8" spans="1:3" ht="30.75" customHeight="1">
      <c r="A8" s="147" t="s">
        <v>301</v>
      </c>
      <c r="B8" s="102">
        <v>14868</v>
      </c>
      <c r="C8" s="148">
        <v>-21.487035961345512</v>
      </c>
    </row>
    <row r="9" spans="1:3" ht="30.75" customHeight="1">
      <c r="A9" s="149" t="s">
        <v>302</v>
      </c>
      <c r="B9" s="22">
        <v>24897</v>
      </c>
      <c r="C9" s="23">
        <v>-33.20186735350934</v>
      </c>
    </row>
    <row r="10" spans="1:3" ht="30.75" customHeight="1">
      <c r="A10" s="149" t="s">
        <v>303</v>
      </c>
      <c r="B10" s="22">
        <v>23376</v>
      </c>
      <c r="C10" s="23">
        <v>-20.348916450865474</v>
      </c>
    </row>
    <row r="11" spans="1:3" ht="30.75" customHeight="1">
      <c r="A11" s="149" t="s">
        <v>304</v>
      </c>
      <c r="B11" s="22">
        <v>17906</v>
      </c>
      <c r="C11" s="23">
        <v>-24.79946243332914</v>
      </c>
    </row>
    <row r="12" spans="1:3" ht="18" customHeight="1">
      <c r="A12" s="149"/>
      <c r="B12" s="22"/>
      <c r="C12" s="23"/>
    </row>
    <row r="13" spans="1:3" ht="30.75" customHeight="1">
      <c r="A13" s="149" t="s">
        <v>305</v>
      </c>
      <c r="B13" s="22">
        <v>36325</v>
      </c>
      <c r="C13" s="23">
        <v>-38.5155721056195</v>
      </c>
    </row>
    <row r="14" spans="1:3" ht="19.5" customHeight="1">
      <c r="A14" s="149"/>
      <c r="B14" s="22"/>
      <c r="C14" s="23"/>
    </row>
    <row r="15" spans="1:3" ht="30.75" customHeight="1">
      <c r="A15" s="149" t="s">
        <v>306</v>
      </c>
      <c r="B15" s="22">
        <v>17980</v>
      </c>
      <c r="C15" s="23">
        <v>-14.482758620689651</v>
      </c>
    </row>
    <row r="16" spans="1:3" ht="30.75" customHeight="1">
      <c r="A16" s="149" t="s">
        <v>307</v>
      </c>
      <c r="B16" s="22">
        <v>17665</v>
      </c>
      <c r="C16" s="23">
        <v>-20.30587386086799</v>
      </c>
    </row>
    <row r="17" spans="1:3" ht="30.75" customHeight="1">
      <c r="A17" s="149" t="s">
        <v>308</v>
      </c>
      <c r="B17" s="22">
        <v>54957</v>
      </c>
      <c r="C17" s="23">
        <v>-12.040653008962863</v>
      </c>
    </row>
    <row r="18" spans="1:3" ht="30.75" customHeight="1">
      <c r="A18" s="149" t="s">
        <v>309</v>
      </c>
      <c r="B18" s="22">
        <v>9777</v>
      </c>
      <c r="C18" s="23">
        <v>-15.759090125797002</v>
      </c>
    </row>
    <row r="19" spans="1:3" ht="30.75" customHeight="1">
      <c r="A19" s="149" t="s">
        <v>310</v>
      </c>
      <c r="B19" s="22">
        <v>54375</v>
      </c>
      <c r="C19" s="23">
        <v>5.3003601998528325</v>
      </c>
    </row>
    <row r="20" spans="1:3" ht="30.75" customHeight="1">
      <c r="A20" s="149" t="s">
        <v>311</v>
      </c>
      <c r="B20" s="22">
        <v>19025</v>
      </c>
      <c r="C20" s="23">
        <v>-35.03721914908148</v>
      </c>
    </row>
    <row r="21" spans="1:3" ht="30.75" customHeight="1">
      <c r="A21" s="149" t="s">
        <v>312</v>
      </c>
      <c r="B21" s="150">
        <v>2858</v>
      </c>
      <c r="C21" s="151">
        <v>16.7483660130719</v>
      </c>
    </row>
    <row r="22" spans="1:4" s="51" customFormat="1" ht="34.5" customHeight="1">
      <c r="A22" s="152"/>
      <c r="B22" s="153"/>
      <c r="C22" s="154"/>
      <c r="D22" s="3"/>
    </row>
    <row r="23" spans="1:4" s="51" customFormat="1" ht="15" customHeight="1">
      <c r="A23" s="137"/>
      <c r="B23" s="22"/>
      <c r="C23" s="23"/>
      <c r="D23" s="3"/>
    </row>
    <row r="24" spans="1:4" s="51" customFormat="1" ht="15" customHeight="1">
      <c r="A24" s="137"/>
      <c r="B24" s="22"/>
      <c r="C24" s="23"/>
      <c r="D24" s="3"/>
    </row>
    <row r="25" spans="1:4" s="51" customFormat="1" ht="15" customHeight="1">
      <c r="A25" s="137"/>
      <c r="B25" s="22"/>
      <c r="C25" s="23"/>
      <c r="D25" s="3"/>
    </row>
    <row r="26" spans="1:4" s="51" customFormat="1" ht="15" customHeight="1">
      <c r="A26" s="137"/>
      <c r="B26" s="22"/>
      <c r="C26" s="23"/>
      <c r="D26" s="3"/>
    </row>
    <row r="27" spans="1:4" s="51" customFormat="1" ht="15" customHeight="1">
      <c r="A27" s="137"/>
      <c r="B27" s="22"/>
      <c r="C27" s="23"/>
      <c r="D27" s="3"/>
    </row>
    <row r="28" spans="1:4" s="51" customFormat="1" ht="15" customHeight="1">
      <c r="A28" s="137"/>
      <c r="B28" s="22"/>
      <c r="C28" s="23"/>
      <c r="D28" s="3"/>
    </row>
    <row r="29" spans="1:4" s="51" customFormat="1" ht="15" customHeight="1">
      <c r="A29" s="137"/>
      <c r="B29" s="22"/>
      <c r="C29" s="23"/>
      <c r="D29" s="3"/>
    </row>
    <row r="30" spans="1:4" s="51" customFormat="1" ht="15" customHeight="1">
      <c r="A30" s="137"/>
      <c r="B30" s="22"/>
      <c r="C30" s="23"/>
      <c r="D30" s="3"/>
    </row>
    <row r="31" spans="1:4" s="51" customFormat="1" ht="15" customHeight="1">
      <c r="A31" s="137"/>
      <c r="B31" s="22"/>
      <c r="C31" s="23"/>
      <c r="D31" s="3"/>
    </row>
    <row r="32" spans="1:4" s="51" customFormat="1" ht="15" customHeight="1">
      <c r="A32" s="137"/>
      <c r="B32" s="22"/>
      <c r="C32" s="23"/>
      <c r="D32" s="3"/>
    </row>
    <row r="33" spans="1:4" s="51" customFormat="1" ht="15" customHeight="1">
      <c r="A33" s="137"/>
      <c r="B33" s="22"/>
      <c r="C33" s="23"/>
      <c r="D33" s="3"/>
    </row>
    <row r="34" spans="1:4" s="51" customFormat="1" ht="15" customHeight="1">
      <c r="A34" s="137"/>
      <c r="B34" s="22"/>
      <c r="C34" s="23"/>
      <c r="D34" s="3"/>
    </row>
    <row r="35" spans="1:4" s="51" customFormat="1" ht="15" customHeight="1">
      <c r="A35" s="137"/>
      <c r="B35" s="22"/>
      <c r="C35" s="23"/>
      <c r="D35" s="3"/>
    </row>
    <row r="36" spans="1:4" s="51" customFormat="1" ht="15" customHeight="1">
      <c r="A36" s="137"/>
      <c r="B36" s="22"/>
      <c r="C36" s="23"/>
      <c r="D36" s="3"/>
    </row>
    <row r="37" spans="1:4" s="51" customFormat="1" ht="15" customHeight="1">
      <c r="A37" s="137"/>
      <c r="B37" s="22"/>
      <c r="C37" s="23"/>
      <c r="D37" s="3"/>
    </row>
    <row r="38" spans="1:4" s="51" customFormat="1" ht="14.25">
      <c r="A38" s="155"/>
      <c r="B38" s="156"/>
      <c r="C38" s="157"/>
      <c r="D38" s="3"/>
    </row>
    <row r="39" spans="1:4" s="51" customFormat="1" ht="15.75">
      <c r="A39" s="3"/>
      <c r="B39" s="158"/>
      <c r="C39" s="3"/>
      <c r="D39" s="3"/>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10"/>
  </sheetPr>
  <dimension ref="A1:E37"/>
  <sheetViews>
    <sheetView showZeros="0" zoomScale="110" zoomScaleNormal="110" workbookViewId="0" topLeftCell="A13">
      <selection activeCell="I8" sqref="I8"/>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5" width="15.25390625" style="6" customWidth="1"/>
    <col min="6" max="10" width="9.00390625" style="6" customWidth="1"/>
    <col min="11" max="36" width="9.125" style="6" bestFit="1" customWidth="1"/>
  </cols>
  <sheetData>
    <row r="1" spans="1:3" s="1" customFormat="1" ht="18" customHeight="1">
      <c r="A1" s="124" t="s">
        <v>313</v>
      </c>
      <c r="B1" s="124"/>
      <c r="C1" s="124"/>
    </row>
    <row r="2" spans="1:3" s="2" customFormat="1" ht="20.25" customHeight="1">
      <c r="A2" s="133" t="s">
        <v>314</v>
      </c>
      <c r="B2" s="11"/>
      <c r="C2" s="134"/>
    </row>
    <row r="3" spans="1:5" ht="27" customHeight="1">
      <c r="A3" s="135" t="s">
        <v>315</v>
      </c>
      <c r="B3" s="43" t="s">
        <v>74</v>
      </c>
      <c r="C3" s="81" t="s">
        <v>46</v>
      </c>
      <c r="E3" s="2"/>
    </row>
    <row r="4" spans="1:3" ht="15" customHeight="1">
      <c r="A4" s="136" t="s">
        <v>275</v>
      </c>
      <c r="B4" s="18">
        <v>111546</v>
      </c>
      <c r="C4" s="45">
        <v>-29</v>
      </c>
    </row>
    <row r="5" spans="1:3" ht="15" customHeight="1">
      <c r="A5" s="137" t="s">
        <v>276</v>
      </c>
      <c r="B5" s="138">
        <v>38114</v>
      </c>
      <c r="C5" s="48">
        <v>-52.1</v>
      </c>
    </row>
    <row r="6" ht="7.5" customHeight="1">
      <c r="A6" s="137"/>
    </row>
    <row r="7" spans="1:3" ht="15" customHeight="1">
      <c r="A7" s="137" t="s">
        <v>277</v>
      </c>
      <c r="B7" s="22">
        <v>9700</v>
      </c>
      <c r="C7" s="23">
        <v>238.9</v>
      </c>
    </row>
    <row r="8" spans="1:3" ht="15" customHeight="1">
      <c r="A8" s="137" t="s">
        <v>278</v>
      </c>
      <c r="B8" s="22">
        <v>1835</v>
      </c>
      <c r="C8" s="23">
        <v>-93</v>
      </c>
    </row>
    <row r="9" spans="1:3" ht="15" customHeight="1">
      <c r="A9" s="137" t="s">
        <v>279</v>
      </c>
      <c r="B9" s="138">
        <v>9000</v>
      </c>
      <c r="C9" s="48">
        <v>12.7</v>
      </c>
    </row>
    <row r="10" spans="1:3" ht="15" customHeight="1">
      <c r="A10" s="137" t="s">
        <v>280</v>
      </c>
      <c r="B10" s="138">
        <v>7580</v>
      </c>
      <c r="C10" s="48">
        <v>39</v>
      </c>
    </row>
    <row r="11" spans="1:3" ht="30" customHeight="1">
      <c r="A11" s="128" t="s">
        <v>316</v>
      </c>
      <c r="B11" s="138">
        <v>9999</v>
      </c>
      <c r="C11" s="23">
        <v>-56.3</v>
      </c>
    </row>
    <row r="12" spans="1:3" ht="10.5" customHeight="1">
      <c r="A12" s="137"/>
      <c r="B12" s="22"/>
      <c r="C12" s="23"/>
    </row>
    <row r="13" spans="1:3" ht="15" customHeight="1">
      <c r="A13" s="137" t="s">
        <v>282</v>
      </c>
      <c r="B13" s="138">
        <v>2693</v>
      </c>
      <c r="C13" s="48">
        <v>-79.3</v>
      </c>
    </row>
    <row r="14" spans="1:3" ht="15" customHeight="1">
      <c r="A14" s="137" t="s">
        <v>283</v>
      </c>
      <c r="B14" s="138">
        <v>11469</v>
      </c>
      <c r="C14" s="48">
        <v>98.3</v>
      </c>
    </row>
    <row r="15" spans="1:3" ht="15" customHeight="1">
      <c r="A15" s="137" t="s">
        <v>284</v>
      </c>
      <c r="B15" s="138">
        <v>12439</v>
      </c>
      <c r="C15" s="48">
        <v>-45.9</v>
      </c>
    </row>
    <row r="16" spans="1:3" ht="15" customHeight="1">
      <c r="A16" s="137" t="s">
        <v>285</v>
      </c>
      <c r="B16" s="138">
        <v>19804</v>
      </c>
      <c r="C16" s="48">
        <v>32.3</v>
      </c>
    </row>
    <row r="17" spans="1:3" ht="15" customHeight="1">
      <c r="A17" s="137" t="s">
        <v>286</v>
      </c>
      <c r="B17" s="138">
        <v>20619</v>
      </c>
      <c r="C17" s="48">
        <v>4.6</v>
      </c>
    </row>
    <row r="18" spans="1:3" ht="15" customHeight="1">
      <c r="A18" s="139" t="s">
        <v>287</v>
      </c>
      <c r="B18" s="140">
        <v>6408</v>
      </c>
      <c r="C18" s="57">
        <v>398.3</v>
      </c>
    </row>
    <row r="19" spans="1:3" ht="6.75" customHeight="1">
      <c r="A19" s="137"/>
      <c r="B19" s="22"/>
      <c r="C19" s="23"/>
    </row>
    <row r="20" spans="1:3" ht="39.75" customHeight="1">
      <c r="A20" s="135" t="s">
        <v>317</v>
      </c>
      <c r="B20" s="43" t="s">
        <v>74</v>
      </c>
      <c r="C20" s="81" t="s">
        <v>46</v>
      </c>
    </row>
    <row r="21" spans="1:3" ht="15" customHeight="1">
      <c r="A21" s="136" t="s">
        <v>275</v>
      </c>
      <c r="B21" s="18">
        <v>107.56</v>
      </c>
      <c r="C21" s="45">
        <v>-71.31733333333334</v>
      </c>
    </row>
    <row r="22" spans="1:3" ht="15" customHeight="1">
      <c r="A22" s="137" t="s">
        <v>276</v>
      </c>
      <c r="B22" s="22"/>
      <c r="C22" s="50"/>
    </row>
    <row r="23" spans="1:3" ht="15" customHeight="1">
      <c r="A23" s="137" t="s">
        <v>318</v>
      </c>
      <c r="B23" s="22"/>
      <c r="C23" s="23"/>
    </row>
    <row r="24" spans="1:3" ht="6" customHeight="1">
      <c r="A24" s="137"/>
      <c r="B24" s="22"/>
      <c r="C24" s="23"/>
    </row>
    <row r="25" spans="1:3" ht="15" customHeight="1">
      <c r="A25" s="137" t="s">
        <v>277</v>
      </c>
      <c r="B25" s="23"/>
      <c r="C25" s="23"/>
    </row>
    <row r="26" spans="1:3" ht="15" customHeight="1">
      <c r="A26" s="137" t="s">
        <v>278</v>
      </c>
      <c r="B26" s="22"/>
      <c r="C26" s="23"/>
    </row>
    <row r="27" spans="1:3" ht="15" customHeight="1">
      <c r="A27" s="137" t="s">
        <v>279</v>
      </c>
      <c r="B27" s="22"/>
      <c r="C27" s="23"/>
    </row>
    <row r="28" spans="1:3" ht="15" customHeight="1">
      <c r="A28" s="137" t="s">
        <v>280</v>
      </c>
      <c r="B28" s="141"/>
      <c r="C28" s="22"/>
    </row>
    <row r="29" spans="1:3" ht="15" customHeight="1">
      <c r="A29" s="137" t="s">
        <v>281</v>
      </c>
      <c r="B29" s="22"/>
      <c r="C29" s="23"/>
    </row>
    <row r="30" spans="1:3" ht="6" customHeight="1">
      <c r="A30" s="137"/>
      <c r="B30" s="22"/>
      <c r="C30" s="23"/>
    </row>
    <row r="31" spans="1:3" ht="15" customHeight="1">
      <c r="A31" s="137" t="s">
        <v>282</v>
      </c>
      <c r="B31" s="22"/>
      <c r="C31" s="23"/>
    </row>
    <row r="32" spans="1:3" ht="15" customHeight="1">
      <c r="A32" s="137" t="s">
        <v>283</v>
      </c>
      <c r="B32" s="22"/>
      <c r="C32" s="23"/>
    </row>
    <row r="33" spans="1:3" ht="15" customHeight="1">
      <c r="A33" s="137" t="s">
        <v>284</v>
      </c>
      <c r="B33" s="22"/>
      <c r="C33" s="23"/>
    </row>
    <row r="34" spans="1:2" ht="15" customHeight="1">
      <c r="A34" s="137" t="s">
        <v>285</v>
      </c>
      <c r="B34" s="22">
        <v>54</v>
      </c>
    </row>
    <row r="35" spans="1:3" ht="15" customHeight="1">
      <c r="A35" s="137" t="s">
        <v>286</v>
      </c>
      <c r="B35" s="22">
        <v>53.56</v>
      </c>
      <c r="C35" s="23"/>
    </row>
    <row r="36" spans="1:3" ht="15" customHeight="1">
      <c r="A36" s="139" t="s">
        <v>287</v>
      </c>
      <c r="B36" s="39"/>
      <c r="C36" s="31"/>
    </row>
    <row r="37" spans="1:3" ht="14.25">
      <c r="A37" s="142"/>
      <c r="B37" s="142"/>
      <c r="C37" s="142"/>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10"/>
  </sheetPr>
  <dimension ref="A1:C35"/>
  <sheetViews>
    <sheetView showZeros="0" workbookViewId="0" topLeftCell="A7">
      <selection activeCell="G6" sqref="G6"/>
    </sheetView>
  </sheetViews>
  <sheetFormatPr defaultColWidth="9.00390625" defaultRowHeight="14.25"/>
  <cols>
    <col min="1" max="1" width="10.875" style="4" customWidth="1"/>
    <col min="2" max="2" width="12.625" style="5" customWidth="1"/>
    <col min="3" max="3" width="16.125" style="6" customWidth="1"/>
    <col min="4" max="4" width="17.375" style="6" customWidth="1"/>
    <col min="5" max="5" width="14.875" style="6" customWidth="1"/>
    <col min="6" max="6" width="15.00390625" style="6" customWidth="1"/>
    <col min="7" max="44" width="9.125" style="6" bestFit="1" customWidth="1"/>
    <col min="45" max="45" width="9.125" style="0" bestFit="1" customWidth="1"/>
  </cols>
  <sheetData>
    <row r="1" spans="1:3" s="1" customFormat="1" ht="18" customHeight="1">
      <c r="A1" s="124"/>
      <c r="B1" s="124"/>
      <c r="C1" s="124"/>
    </row>
    <row r="2" spans="1:3" s="2" customFormat="1" ht="20.25" customHeight="1">
      <c r="A2" s="125" t="s">
        <v>319</v>
      </c>
      <c r="B2" s="125"/>
      <c r="C2" s="125"/>
    </row>
    <row r="3" spans="1:3" ht="45" customHeight="1">
      <c r="A3" s="63" t="s">
        <v>320</v>
      </c>
      <c r="B3" s="43" t="s">
        <v>74</v>
      </c>
      <c r="C3" s="81" t="s">
        <v>46</v>
      </c>
    </row>
    <row r="4" spans="1:3" ht="24.75" customHeight="1">
      <c r="A4" s="126" t="s">
        <v>275</v>
      </c>
      <c r="B4" s="18"/>
      <c r="C4" s="127">
        <v>-9.5</v>
      </c>
    </row>
    <row r="5" spans="1:3" ht="24.75" customHeight="1">
      <c r="A5" s="128" t="s">
        <v>276</v>
      </c>
      <c r="B5" s="129"/>
      <c r="C5" s="45">
        <v>-10.2</v>
      </c>
    </row>
    <row r="6" ht="24.75" customHeight="1">
      <c r="A6" s="128"/>
    </row>
    <row r="7" spans="1:3" ht="24.75" customHeight="1">
      <c r="A7" s="128" t="s">
        <v>277</v>
      </c>
      <c r="B7" s="22"/>
      <c r="C7" s="23">
        <v>9.2</v>
      </c>
    </row>
    <row r="8" spans="1:3" ht="24.75" customHeight="1">
      <c r="A8" s="128" t="s">
        <v>278</v>
      </c>
      <c r="B8" s="22"/>
      <c r="C8" s="23">
        <v>-23.9</v>
      </c>
    </row>
    <row r="9" spans="1:3" ht="24.75" customHeight="1">
      <c r="A9" s="128" t="s">
        <v>279</v>
      </c>
      <c r="B9" s="22"/>
      <c r="C9" s="23">
        <v>-24</v>
      </c>
    </row>
    <row r="10" spans="1:3" ht="24.75" customHeight="1">
      <c r="A10" s="128" t="s">
        <v>280</v>
      </c>
      <c r="B10" s="22"/>
      <c r="C10" s="23">
        <v>-33</v>
      </c>
    </row>
    <row r="11" spans="1:3" ht="24.75" customHeight="1">
      <c r="A11" s="128" t="s">
        <v>281</v>
      </c>
      <c r="B11" s="22"/>
      <c r="C11" s="23">
        <v>0.6</v>
      </c>
    </row>
    <row r="12" spans="1:3" ht="24.75" customHeight="1">
      <c r="A12" s="130"/>
      <c r="B12" s="22"/>
      <c r="C12" s="23"/>
    </row>
    <row r="13" spans="1:3" ht="24.75" customHeight="1">
      <c r="A13" s="128" t="s">
        <v>282</v>
      </c>
      <c r="B13" s="22"/>
      <c r="C13" s="23">
        <v>-2.7</v>
      </c>
    </row>
    <row r="14" spans="1:3" ht="24.75" customHeight="1">
      <c r="A14" s="128" t="s">
        <v>283</v>
      </c>
      <c r="B14" s="22"/>
      <c r="C14" s="23">
        <v>-12.2</v>
      </c>
    </row>
    <row r="15" spans="1:3" ht="24.75" customHeight="1">
      <c r="A15" s="128" t="s">
        <v>284</v>
      </c>
      <c r="B15" s="22"/>
      <c r="C15" s="23">
        <v>-7.6</v>
      </c>
    </row>
    <row r="16" spans="1:3" ht="24.75" customHeight="1">
      <c r="A16" s="128" t="s">
        <v>285</v>
      </c>
      <c r="B16" s="22"/>
      <c r="C16" s="23">
        <v>1</v>
      </c>
    </row>
    <row r="17" spans="1:3" ht="24.75" customHeight="1">
      <c r="A17" s="128" t="s">
        <v>286</v>
      </c>
      <c r="B17" s="22"/>
      <c r="C17" s="23">
        <v>7.5</v>
      </c>
    </row>
    <row r="18" spans="1:3" ht="24.75" customHeight="1">
      <c r="A18" s="131" t="s">
        <v>287</v>
      </c>
      <c r="B18" s="62"/>
      <c r="C18" s="58">
        <v>-17.1</v>
      </c>
    </row>
    <row r="19" spans="1:3" ht="9.75" customHeight="1">
      <c r="A19" s="128"/>
      <c r="B19" s="22"/>
      <c r="C19" s="23"/>
    </row>
    <row r="20" spans="1:3" ht="31.5" customHeight="1">
      <c r="A20" s="132" t="s">
        <v>321</v>
      </c>
      <c r="B20" s="132"/>
      <c r="C20" s="132"/>
    </row>
    <row r="21" spans="1:3" ht="14.25">
      <c r="A21" s="128"/>
      <c r="B21" s="22"/>
      <c r="C21" s="23"/>
    </row>
    <row r="22" spans="1:3" ht="14.25">
      <c r="A22" s="128"/>
      <c r="B22" s="129"/>
      <c r="C22" s="45"/>
    </row>
    <row r="23" ht="12" customHeight="1">
      <c r="A23" s="128"/>
    </row>
    <row r="24" spans="1:3" ht="14.25">
      <c r="A24" s="128"/>
      <c r="B24" s="22"/>
      <c r="C24" s="23"/>
    </row>
    <row r="25" spans="1:3" ht="14.25">
      <c r="A25" s="128"/>
      <c r="B25" s="22"/>
      <c r="C25" s="23"/>
    </row>
    <row r="26" spans="1:3" ht="14.25">
      <c r="A26" s="128"/>
      <c r="B26" s="22"/>
      <c r="C26" s="23"/>
    </row>
    <row r="27" spans="1:3" ht="14.25">
      <c r="A27" s="128"/>
      <c r="B27" s="22"/>
      <c r="C27" s="23"/>
    </row>
    <row r="28" spans="1:3" ht="14.25">
      <c r="A28" s="128"/>
      <c r="B28" s="22"/>
      <c r="C28" s="23"/>
    </row>
    <row r="29" spans="1:3" ht="9" customHeight="1">
      <c r="A29" s="130"/>
      <c r="B29" s="22"/>
      <c r="C29" s="23"/>
    </row>
    <row r="30" spans="1:3" ht="14.25">
      <c r="A30" s="128"/>
      <c r="B30" s="22"/>
      <c r="C30" s="23"/>
    </row>
    <row r="31" spans="1:3" ht="14.25">
      <c r="A31" s="128"/>
      <c r="B31" s="22"/>
      <c r="C31" s="23"/>
    </row>
    <row r="32" spans="1:3" ht="14.25">
      <c r="A32" s="128"/>
      <c r="B32" s="22"/>
      <c r="C32" s="23"/>
    </row>
    <row r="33" spans="1:3" ht="14.25">
      <c r="A33" s="128"/>
      <c r="B33" s="22"/>
      <c r="C33" s="23"/>
    </row>
    <row r="34" spans="1:3" ht="14.25">
      <c r="A34" s="128"/>
      <c r="B34" s="22"/>
      <c r="C34" s="23"/>
    </row>
    <row r="35" spans="1:3" ht="14.25">
      <c r="A35" s="128"/>
      <c r="B35" s="115"/>
      <c r="C35" s="49"/>
    </row>
  </sheetData>
  <sheetProtection/>
  <mergeCells count="1">
    <mergeCell ref="A20:C20"/>
  </mergeCells>
  <printOptions horizontalCentered="1" verticalCentered="1"/>
  <pageMargins left="0.2" right="0.2" top="0.2" bottom="0.2" header="0" footer="0"/>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G34"/>
  <sheetViews>
    <sheetView zoomScaleSheetLayoutView="100" workbookViewId="0" topLeftCell="A1">
      <selection activeCell="H9" sqref="H9"/>
    </sheetView>
  </sheetViews>
  <sheetFormatPr defaultColWidth="9.00390625" defaultRowHeight="14.25"/>
  <cols>
    <col min="1" max="1" width="12.50390625" style="0" customWidth="1"/>
    <col min="3" max="3" width="9.00390625" style="0" customWidth="1"/>
    <col min="6" max="6" width="19.375" style="0" customWidth="1"/>
  </cols>
  <sheetData>
    <row r="1" spans="1:4" ht="15">
      <c r="A1" s="109" t="s">
        <v>322</v>
      </c>
      <c r="B1" s="109"/>
      <c r="C1" s="85"/>
      <c r="D1" s="86"/>
    </row>
    <row r="2" spans="1:7" ht="36.75">
      <c r="A2" s="110" t="s">
        <v>323</v>
      </c>
      <c r="B2" s="111" t="s">
        <v>45</v>
      </c>
      <c r="C2" s="89" t="s">
        <v>324</v>
      </c>
      <c r="D2" s="89" t="s">
        <v>74</v>
      </c>
      <c r="F2" s="112"/>
      <c r="G2" s="112"/>
    </row>
    <row r="3" spans="1:7" ht="14.25">
      <c r="A3" s="91" t="s">
        <v>275</v>
      </c>
      <c r="B3" s="113">
        <f>D3+B19+D19+'四上企业2'!B3+'四上企业2'!D3+'四上企业2'!F3</f>
        <v>883</v>
      </c>
      <c r="C3" s="56"/>
      <c r="D3" s="114">
        <f>D5+D6+D7+D8+D9+D12+D13+D14+D15+D16+D17</f>
        <v>274</v>
      </c>
      <c r="F3" s="112"/>
      <c r="G3" s="112"/>
    </row>
    <row r="4" spans="1:7" ht="14.25">
      <c r="A4" s="96"/>
      <c r="B4" s="115"/>
      <c r="C4" s="86"/>
      <c r="D4" s="86"/>
      <c r="F4" s="112"/>
      <c r="G4" s="112"/>
    </row>
    <row r="5" spans="1:7" ht="14.25">
      <c r="A5" s="96" t="s">
        <v>277</v>
      </c>
      <c r="B5" s="102">
        <f>D5+B21+D21+'四上企业2'!B5+'四上企业2'!D5+'四上企业2'!F5</f>
        <v>62</v>
      </c>
      <c r="C5" s="86"/>
      <c r="D5" s="116">
        <v>5</v>
      </c>
      <c r="F5" s="112"/>
      <c r="G5" s="112"/>
    </row>
    <row r="6" spans="1:7" ht="14.25">
      <c r="A6" s="96" t="s">
        <v>278</v>
      </c>
      <c r="B6" s="102">
        <f>D6+B22+D22+'四上企业2'!B6+'四上企业2'!D6+'四上企业2'!F6</f>
        <v>71</v>
      </c>
      <c r="C6" s="86"/>
      <c r="D6" s="116">
        <v>28</v>
      </c>
      <c r="F6" s="112"/>
      <c r="G6" s="112"/>
    </row>
    <row r="7" spans="1:7" ht="14.25">
      <c r="A7" s="96" t="s">
        <v>279</v>
      </c>
      <c r="B7" s="102">
        <f>D7+B23+D23+'四上企业2'!B7+'四上企业2'!D7+'四上企业2'!F7</f>
        <v>64</v>
      </c>
      <c r="C7" s="86"/>
      <c r="D7" s="116">
        <v>21</v>
      </c>
      <c r="F7" s="112"/>
      <c r="G7" s="112"/>
    </row>
    <row r="8" spans="1:7" ht="14.25">
      <c r="A8" s="96" t="s">
        <v>280</v>
      </c>
      <c r="B8" s="102">
        <f>D8+B24+D24+'四上企业2'!B8+'四上企业2'!D8+'四上企业2'!F8</f>
        <v>89</v>
      </c>
      <c r="C8" s="86"/>
      <c r="D8" s="116">
        <v>6</v>
      </c>
      <c r="F8" s="112"/>
      <c r="G8" s="112"/>
    </row>
    <row r="9" spans="1:7" ht="14.25">
      <c r="A9" s="96" t="s">
        <v>281</v>
      </c>
      <c r="B9" s="102">
        <f>D9+B25+'四上企业2'!B9+'四上企业2'!D9+'四上企业2'!F9</f>
        <v>82</v>
      </c>
      <c r="C9" s="86"/>
      <c r="D9" s="116">
        <v>27</v>
      </c>
      <c r="F9" s="112"/>
      <c r="G9" s="112"/>
    </row>
    <row r="10" spans="1:7" ht="14.25">
      <c r="A10" s="101" t="s">
        <v>325</v>
      </c>
      <c r="B10" s="102">
        <v>3</v>
      </c>
      <c r="C10" s="49"/>
      <c r="D10" s="117"/>
      <c r="F10" s="112"/>
      <c r="G10" s="112"/>
    </row>
    <row r="11" spans="1:7" ht="14.25">
      <c r="A11" s="96"/>
      <c r="B11" s="102"/>
      <c r="C11" s="49"/>
      <c r="D11" s="117"/>
      <c r="F11" s="112"/>
      <c r="G11" s="112"/>
    </row>
    <row r="12" spans="1:7" ht="14.25">
      <c r="A12" s="96" t="s">
        <v>282</v>
      </c>
      <c r="B12" s="102">
        <f>D12+B28+'四上企业2'!B12+'四上企业2'!D12+'四上企业2'!F12</f>
        <v>39</v>
      </c>
      <c r="C12" s="86"/>
      <c r="D12" s="116">
        <v>13</v>
      </c>
      <c r="F12" s="112"/>
      <c r="G12" s="112"/>
    </row>
    <row r="13" spans="1:7" ht="14.25">
      <c r="A13" s="96" t="s">
        <v>283</v>
      </c>
      <c r="B13" s="102">
        <f>D13+B29+D29+'四上企业2'!B13+'四上企业2'!D13+'四上企业2'!F13</f>
        <v>172</v>
      </c>
      <c r="C13" s="86"/>
      <c r="D13" s="116">
        <v>55</v>
      </c>
      <c r="F13" s="112"/>
      <c r="G13" s="112"/>
    </row>
    <row r="14" spans="1:7" ht="14.25">
      <c r="A14" s="96" t="s">
        <v>284</v>
      </c>
      <c r="B14" s="102">
        <f>D14+B30+D30+'四上企业2'!B14+'四上企业2'!D14+'四上企业2'!F14</f>
        <v>82</v>
      </c>
      <c r="C14" s="86"/>
      <c r="D14" s="116">
        <v>35</v>
      </c>
      <c r="F14" s="112"/>
      <c r="G14" s="112"/>
    </row>
    <row r="15" spans="1:6" ht="14.25">
      <c r="A15" s="96" t="s">
        <v>285</v>
      </c>
      <c r="B15" s="102">
        <f>D15+B31+D31+'四上企业2'!B15+'四上企业2'!D15+'四上企业2'!F15</f>
        <v>74</v>
      </c>
      <c r="C15" s="86"/>
      <c r="D15" s="116">
        <v>26</v>
      </c>
      <c r="F15" s="118"/>
    </row>
    <row r="16" spans="1:6" ht="14.25">
      <c r="A16" s="96" t="s">
        <v>286</v>
      </c>
      <c r="B16" s="102">
        <f>D16+B32+D32+'四上企业2'!B16+'四上企业2'!D16+'四上企业2'!F16</f>
        <v>78</v>
      </c>
      <c r="C16" s="86"/>
      <c r="D16" s="116">
        <v>31</v>
      </c>
      <c r="F16" s="118"/>
    </row>
    <row r="17" spans="1:6" ht="15">
      <c r="A17" s="96" t="s">
        <v>287</v>
      </c>
      <c r="B17" s="102">
        <f>D17+B33+D33+'四上企业2'!B17+'四上企业2'!D17+'四上企业2'!F17</f>
        <v>67</v>
      </c>
      <c r="C17" s="49"/>
      <c r="D17" s="98">
        <v>27</v>
      </c>
      <c r="F17" s="118"/>
    </row>
    <row r="18" spans="1:4" ht="36.75">
      <c r="A18" s="87" t="s">
        <v>326</v>
      </c>
      <c r="B18" s="111" t="s">
        <v>45</v>
      </c>
      <c r="C18" s="89" t="s">
        <v>327</v>
      </c>
      <c r="D18" s="111" t="s">
        <v>45</v>
      </c>
    </row>
    <row r="19" spans="1:4" ht="14.25">
      <c r="A19" s="91" t="s">
        <v>275</v>
      </c>
      <c r="B19" s="113">
        <v>192</v>
      </c>
      <c r="C19" s="56"/>
      <c r="D19" s="98">
        <v>29</v>
      </c>
    </row>
    <row r="20" spans="1:4" ht="15.75">
      <c r="A20" s="96"/>
      <c r="B20" s="119"/>
      <c r="C20" s="86"/>
      <c r="D20" s="98"/>
    </row>
    <row r="21" spans="1:4" ht="14.25">
      <c r="A21" s="96" t="s">
        <v>277</v>
      </c>
      <c r="B21" s="115">
        <v>11</v>
      </c>
      <c r="C21" s="49"/>
      <c r="D21" s="98">
        <v>10</v>
      </c>
    </row>
    <row r="22" spans="1:4" ht="14.25">
      <c r="A22" s="96" t="s">
        <v>278</v>
      </c>
      <c r="B22" s="115">
        <v>16</v>
      </c>
      <c r="C22" s="49"/>
      <c r="D22" s="98">
        <v>2</v>
      </c>
    </row>
    <row r="23" spans="1:4" ht="14.25">
      <c r="A23" s="96" t="s">
        <v>279</v>
      </c>
      <c r="B23" s="120">
        <v>10</v>
      </c>
      <c r="C23" s="56"/>
      <c r="D23" s="98">
        <v>4</v>
      </c>
    </row>
    <row r="24" spans="1:4" ht="14.25">
      <c r="A24" s="96" t="s">
        <v>280</v>
      </c>
      <c r="B24" s="120">
        <v>19</v>
      </c>
      <c r="C24" s="56"/>
      <c r="D24" s="98">
        <v>6</v>
      </c>
    </row>
    <row r="25" spans="1:4" ht="14.25">
      <c r="A25" s="96" t="s">
        <v>281</v>
      </c>
      <c r="B25" s="120">
        <v>14</v>
      </c>
      <c r="C25" s="49"/>
      <c r="D25" s="98"/>
    </row>
    <row r="26" spans="1:4" ht="14.25">
      <c r="A26" s="101" t="s">
        <v>325</v>
      </c>
      <c r="B26" s="120"/>
      <c r="C26" s="49"/>
      <c r="D26" s="98"/>
    </row>
    <row r="27" spans="1:4" ht="14.25">
      <c r="A27" s="96"/>
      <c r="B27" s="115"/>
      <c r="C27" s="49"/>
      <c r="D27" s="98"/>
    </row>
    <row r="28" spans="1:4" ht="14.25">
      <c r="A28" s="96" t="s">
        <v>282</v>
      </c>
      <c r="B28" s="120">
        <v>9</v>
      </c>
      <c r="C28" s="56"/>
      <c r="D28" s="98"/>
    </row>
    <row r="29" spans="1:4" ht="14.25">
      <c r="A29" s="96" t="s">
        <v>283</v>
      </c>
      <c r="B29" s="120">
        <v>62</v>
      </c>
      <c r="C29" s="56"/>
      <c r="D29" s="98">
        <v>3</v>
      </c>
    </row>
    <row r="30" spans="1:4" ht="14.25">
      <c r="A30" s="96" t="s">
        <v>284</v>
      </c>
      <c r="B30" s="120">
        <v>11</v>
      </c>
      <c r="C30" s="56"/>
      <c r="D30" s="98">
        <v>1</v>
      </c>
    </row>
    <row r="31" spans="1:4" ht="14.25">
      <c r="A31" s="96" t="s">
        <v>285</v>
      </c>
      <c r="B31" s="120">
        <v>17</v>
      </c>
      <c r="C31" s="56"/>
      <c r="D31" s="98"/>
    </row>
    <row r="32" spans="1:4" ht="14.25">
      <c r="A32" s="96" t="s">
        <v>286</v>
      </c>
      <c r="B32" s="120">
        <v>14</v>
      </c>
      <c r="C32" s="56"/>
      <c r="D32" s="121">
        <v>2</v>
      </c>
    </row>
    <row r="33" spans="1:4" ht="15">
      <c r="A33" s="80" t="s">
        <v>287</v>
      </c>
      <c r="B33" s="122">
        <v>9</v>
      </c>
      <c r="C33" s="80"/>
      <c r="D33" s="105">
        <v>1</v>
      </c>
    </row>
    <row r="34" ht="14.25">
      <c r="A34" s="123"/>
    </row>
  </sheetData>
  <sheetProtection/>
  <mergeCells count="2">
    <mergeCell ref="A1:B1"/>
    <mergeCell ref="F2:G2"/>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I18"/>
  <sheetViews>
    <sheetView zoomScaleSheetLayoutView="100" workbookViewId="0" topLeftCell="A1">
      <selection activeCell="F10" sqref="F10"/>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84" t="s">
        <v>328</v>
      </c>
      <c r="B1" s="11"/>
      <c r="C1" s="85" t="s">
        <v>329</v>
      </c>
      <c r="D1" s="86"/>
      <c r="E1" s="86"/>
    </row>
    <row r="2" spans="1:6" ht="48" customHeight="1">
      <c r="A2" s="87" t="s">
        <v>330</v>
      </c>
      <c r="B2" s="88" t="s">
        <v>74</v>
      </c>
      <c r="C2" s="89" t="s">
        <v>331</v>
      </c>
      <c r="D2" s="88" t="s">
        <v>74</v>
      </c>
      <c r="E2" s="90" t="s">
        <v>332</v>
      </c>
      <c r="F2" s="88" t="s">
        <v>74</v>
      </c>
    </row>
    <row r="3" spans="1:6" ht="30" customHeight="1">
      <c r="A3" s="91" t="s">
        <v>333</v>
      </c>
      <c r="B3" s="92">
        <f>B5+B6+B7+B8+B9+B12+B13+B14+B15+B16+B17</f>
        <v>134</v>
      </c>
      <c r="C3" s="93"/>
      <c r="D3" s="94">
        <f>D5+D6+D7+D8+D9+D12+D13+D14+D15+D16+D17</f>
        <v>172</v>
      </c>
      <c r="E3" s="91"/>
      <c r="F3" s="95">
        <f>F5+F6+F7+F8+F9+F10+F12+F13+F14+F15+F16+F17</f>
        <v>82</v>
      </c>
    </row>
    <row r="4" spans="1:5" ht="18" customHeight="1">
      <c r="A4" s="96"/>
      <c r="B4" s="97"/>
      <c r="C4" s="86"/>
      <c r="D4" s="98"/>
      <c r="E4" s="96"/>
    </row>
    <row r="5" spans="1:6" ht="30" customHeight="1">
      <c r="A5" s="96" t="s">
        <v>277</v>
      </c>
      <c r="B5" s="99">
        <v>17</v>
      </c>
      <c r="C5" s="49"/>
      <c r="D5" s="98">
        <v>10</v>
      </c>
      <c r="E5" s="96"/>
      <c r="F5" s="95">
        <v>9</v>
      </c>
    </row>
    <row r="6" spans="1:6" ht="30" customHeight="1">
      <c r="A6" s="96" t="s">
        <v>278</v>
      </c>
      <c r="B6" s="99">
        <v>14</v>
      </c>
      <c r="C6" s="49"/>
      <c r="D6" s="98">
        <v>7</v>
      </c>
      <c r="E6" s="96"/>
      <c r="F6" s="95">
        <v>4</v>
      </c>
    </row>
    <row r="7" spans="1:6" ht="30" customHeight="1">
      <c r="A7" s="96" t="s">
        <v>279</v>
      </c>
      <c r="B7" s="100">
        <v>9</v>
      </c>
      <c r="C7" s="56"/>
      <c r="D7" s="98">
        <v>12</v>
      </c>
      <c r="E7" s="96"/>
      <c r="F7" s="95">
        <v>8</v>
      </c>
    </row>
    <row r="8" spans="1:6" ht="30" customHeight="1">
      <c r="A8" s="96" t="s">
        <v>280</v>
      </c>
      <c r="B8" s="100">
        <v>25</v>
      </c>
      <c r="C8" s="56"/>
      <c r="D8" s="98">
        <v>20</v>
      </c>
      <c r="E8" s="96"/>
      <c r="F8" s="95">
        <v>13</v>
      </c>
    </row>
    <row r="9" spans="1:6" ht="30" customHeight="1">
      <c r="A9" s="96" t="s">
        <v>281</v>
      </c>
      <c r="B9" s="100">
        <v>6</v>
      </c>
      <c r="C9" s="49"/>
      <c r="D9" s="98">
        <v>28</v>
      </c>
      <c r="E9" s="96"/>
      <c r="F9" s="95">
        <v>7</v>
      </c>
    </row>
    <row r="10" spans="1:6" ht="30" customHeight="1">
      <c r="A10" s="101" t="s">
        <v>325</v>
      </c>
      <c r="B10" s="100"/>
      <c r="C10" s="49"/>
      <c r="D10" s="98"/>
      <c r="E10" s="96"/>
      <c r="F10" s="95">
        <v>3</v>
      </c>
    </row>
    <row r="11" spans="1:6" ht="15.75" customHeight="1">
      <c r="A11" s="96"/>
      <c r="B11" s="99"/>
      <c r="C11" s="49"/>
      <c r="D11" s="98"/>
      <c r="E11" s="96"/>
      <c r="F11" s="102"/>
    </row>
    <row r="12" spans="1:6" ht="30" customHeight="1">
      <c r="A12" s="96" t="s">
        <v>282</v>
      </c>
      <c r="B12" s="100">
        <v>6</v>
      </c>
      <c r="C12" s="56"/>
      <c r="D12" s="98">
        <v>6</v>
      </c>
      <c r="E12" s="96"/>
      <c r="F12" s="95">
        <v>5</v>
      </c>
    </row>
    <row r="13" spans="1:9" ht="30" customHeight="1">
      <c r="A13" s="96" t="s">
        <v>283</v>
      </c>
      <c r="B13" s="100">
        <v>12</v>
      </c>
      <c r="C13" s="56"/>
      <c r="D13" s="98">
        <v>30</v>
      </c>
      <c r="E13" s="96"/>
      <c r="F13" s="95">
        <v>10</v>
      </c>
      <c r="I13" s="108"/>
    </row>
    <row r="14" spans="1:6" ht="30" customHeight="1">
      <c r="A14" s="96" t="s">
        <v>284</v>
      </c>
      <c r="B14" s="100">
        <v>9</v>
      </c>
      <c r="C14" s="56"/>
      <c r="D14" s="98">
        <v>19</v>
      </c>
      <c r="E14" s="96"/>
      <c r="F14" s="95">
        <v>7</v>
      </c>
    </row>
    <row r="15" spans="1:6" ht="30" customHeight="1">
      <c r="A15" s="96" t="s">
        <v>285</v>
      </c>
      <c r="B15" s="100">
        <v>10</v>
      </c>
      <c r="C15" s="56"/>
      <c r="D15" s="98">
        <v>17</v>
      </c>
      <c r="E15" s="96"/>
      <c r="F15" s="95">
        <v>4</v>
      </c>
    </row>
    <row r="16" spans="1:6" ht="30" customHeight="1">
      <c r="A16" s="96" t="s">
        <v>286</v>
      </c>
      <c r="B16" s="100">
        <v>12</v>
      </c>
      <c r="C16" s="56"/>
      <c r="D16" s="98">
        <v>12</v>
      </c>
      <c r="E16" s="96"/>
      <c r="F16" s="95">
        <v>7</v>
      </c>
    </row>
    <row r="17" spans="1:6" ht="30" customHeight="1">
      <c r="A17" s="103" t="s">
        <v>287</v>
      </c>
      <c r="B17" s="104">
        <v>14</v>
      </c>
      <c r="C17" s="58"/>
      <c r="D17" s="105">
        <v>11</v>
      </c>
      <c r="E17" s="106"/>
      <c r="F17" s="107">
        <v>5</v>
      </c>
    </row>
    <row r="18" ht="14.25">
      <c r="D18" s="37"/>
    </row>
  </sheetData>
  <sheetProtection/>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1:G19"/>
  <sheetViews>
    <sheetView workbookViewId="0" topLeftCell="A1">
      <selection activeCell="M9" sqref="M9"/>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2" width="9.125" style="6" customWidth="1"/>
    <col min="73" max="93" width="9.00390625" style="6" customWidth="1"/>
    <col min="94" max="94" width="9.00390625" style="0" bestFit="1" customWidth="1"/>
  </cols>
  <sheetData>
    <row r="1" s="1" customFormat="1" ht="18" customHeight="1">
      <c r="A1" s="8"/>
    </row>
    <row r="2" spans="1:4" s="2" customFormat="1" ht="20.25" customHeight="1">
      <c r="A2" s="10" t="s">
        <v>273</v>
      </c>
      <c r="B2" s="11"/>
      <c r="D2" s="80" t="s">
        <v>196</v>
      </c>
    </row>
    <row r="3" spans="1:4" ht="39.75" customHeight="1">
      <c r="A3" s="14" t="s">
        <v>334</v>
      </c>
      <c r="B3" s="43" t="s">
        <v>87</v>
      </c>
      <c r="C3" s="81" t="s">
        <v>335</v>
      </c>
      <c r="D3" s="81" t="s">
        <v>336</v>
      </c>
    </row>
    <row r="4" spans="1:4" ht="28.5" customHeight="1">
      <c r="A4" s="64" t="s">
        <v>337</v>
      </c>
      <c r="B4" s="18">
        <v>206504</v>
      </c>
      <c r="C4" s="19">
        <v>-6.8</v>
      </c>
      <c r="D4" s="18"/>
    </row>
    <row r="5" spans="1:4" s="3" customFormat="1" ht="28.5" customHeight="1">
      <c r="A5" s="67" t="s">
        <v>338</v>
      </c>
      <c r="B5" s="23">
        <v>2409</v>
      </c>
      <c r="C5" s="68">
        <v>-8.3</v>
      </c>
      <c r="D5" s="22"/>
    </row>
    <row r="6" spans="1:4" ht="28.5" customHeight="1">
      <c r="A6" s="69" t="s">
        <v>339</v>
      </c>
      <c r="B6" s="23">
        <v>906.3</v>
      </c>
      <c r="C6" s="70">
        <v>-9.7</v>
      </c>
      <c r="D6" s="22">
        <f>RANK($C6,$C$6:$C$18)</f>
        <v>11</v>
      </c>
    </row>
    <row r="7" spans="1:4" ht="28.5" customHeight="1">
      <c r="A7" s="67" t="s">
        <v>340</v>
      </c>
      <c r="B7" s="23">
        <v>192.5</v>
      </c>
      <c r="C7" s="70">
        <v>-3.8</v>
      </c>
      <c r="D7" s="22">
        <f aca="true" t="shared" si="0" ref="D7:D18">RANK($C7,$C$6:$C$18)</f>
        <v>2</v>
      </c>
    </row>
    <row r="8" spans="1:4" ht="28.5" customHeight="1">
      <c r="A8" s="71" t="s">
        <v>341</v>
      </c>
      <c r="B8" s="28">
        <v>146.5</v>
      </c>
      <c r="C8" s="72">
        <v>-9.9</v>
      </c>
      <c r="D8" s="22">
        <f t="shared" si="0"/>
        <v>12</v>
      </c>
    </row>
    <row r="9" spans="1:4" ht="28.5" customHeight="1">
      <c r="A9" s="67" t="s">
        <v>342</v>
      </c>
      <c r="B9" s="23">
        <v>103.9</v>
      </c>
      <c r="C9" s="70">
        <v>-4.5</v>
      </c>
      <c r="D9" s="22">
        <f t="shared" si="0"/>
        <v>3</v>
      </c>
    </row>
    <row r="10" spans="1:4" ht="28.5" customHeight="1">
      <c r="A10" s="69" t="s">
        <v>343</v>
      </c>
      <c r="B10" s="23">
        <v>71.3</v>
      </c>
      <c r="C10" s="70">
        <v>-9.9</v>
      </c>
      <c r="D10" s="22">
        <f t="shared" si="0"/>
        <v>12</v>
      </c>
    </row>
    <row r="11" spans="1:4" ht="28.5" customHeight="1">
      <c r="A11" s="67" t="s">
        <v>344</v>
      </c>
      <c r="B11" s="23">
        <v>58.5</v>
      </c>
      <c r="C11" s="70">
        <v>-6.8</v>
      </c>
      <c r="D11" s="22">
        <f t="shared" si="0"/>
        <v>6</v>
      </c>
    </row>
    <row r="12" spans="1:4" ht="28.5" customHeight="1">
      <c r="A12" s="69" t="s">
        <v>345</v>
      </c>
      <c r="B12" s="23">
        <v>72.4</v>
      </c>
      <c r="C12" s="70">
        <v>-4.8</v>
      </c>
      <c r="D12" s="22">
        <f t="shared" si="0"/>
        <v>4</v>
      </c>
    </row>
    <row r="13" spans="1:4" ht="28.5" customHeight="1">
      <c r="A13" s="69" t="s">
        <v>346</v>
      </c>
      <c r="B13" s="23">
        <v>519.6</v>
      </c>
      <c r="C13" s="70">
        <v>-8.6</v>
      </c>
      <c r="D13" s="22">
        <f t="shared" si="0"/>
        <v>8</v>
      </c>
    </row>
    <row r="14" spans="1:4" ht="28.5" customHeight="1">
      <c r="A14" s="67" t="s">
        <v>347</v>
      </c>
      <c r="B14" s="23">
        <v>43.5</v>
      </c>
      <c r="C14" s="70">
        <v>-8.8</v>
      </c>
      <c r="D14" s="22">
        <f t="shared" si="0"/>
        <v>9</v>
      </c>
    </row>
    <row r="15" spans="1:4" ht="28.5" customHeight="1">
      <c r="A15" s="69" t="s">
        <v>348</v>
      </c>
      <c r="B15" s="23">
        <v>46.3</v>
      </c>
      <c r="C15" s="70">
        <v>-8.9</v>
      </c>
      <c r="D15" s="22">
        <f t="shared" si="0"/>
        <v>10</v>
      </c>
    </row>
    <row r="16" spans="1:4" ht="28.5" customHeight="1">
      <c r="A16" s="69" t="s">
        <v>349</v>
      </c>
      <c r="B16" s="23">
        <v>157.5</v>
      </c>
      <c r="C16" s="70">
        <v>-6.8</v>
      </c>
      <c r="D16" s="22">
        <f t="shared" si="0"/>
        <v>6</v>
      </c>
    </row>
    <row r="17" spans="1:4" ht="28.5" customHeight="1">
      <c r="A17" s="69" t="s">
        <v>350</v>
      </c>
      <c r="B17" s="23">
        <v>80.2</v>
      </c>
      <c r="C17" s="70">
        <v>-3.1</v>
      </c>
      <c r="D17" s="22">
        <f t="shared" si="0"/>
        <v>1</v>
      </c>
    </row>
    <row r="18" spans="1:4" ht="28.5" customHeight="1">
      <c r="A18" s="82" t="s">
        <v>351</v>
      </c>
      <c r="B18" s="31">
        <v>21.9</v>
      </c>
      <c r="C18" s="83">
        <v>-5.2</v>
      </c>
      <c r="D18" s="22">
        <f t="shared" si="0"/>
        <v>5</v>
      </c>
    </row>
    <row r="19" spans="1:7" ht="28.5" customHeight="1" hidden="1">
      <c r="A19" s="77" t="s">
        <v>283</v>
      </c>
      <c r="B19" s="58"/>
      <c r="C19" s="78">
        <v>15.1</v>
      </c>
      <c r="D19" s="62" t="s">
        <v>352</v>
      </c>
      <c r="G19" s="79"/>
    </row>
  </sheetData>
  <sheetProtection/>
  <printOptions/>
  <pageMargins left="0.7" right="0.7" top="0.75" bottom="0.75" header="0.3" footer="0.3"/>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indexed="10"/>
  </sheetPr>
  <dimension ref="A1:G19"/>
  <sheetViews>
    <sheetView showZeros="0" workbookViewId="0" topLeftCell="A1">
      <selection activeCell="K9" sqref="K9"/>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2" width="9.125" style="6" customWidth="1"/>
    <col min="73" max="93" width="9.00390625" style="6" customWidth="1"/>
    <col min="94" max="94" width="9.00390625" style="0" bestFit="1" customWidth="1"/>
  </cols>
  <sheetData>
    <row r="1" s="1" customFormat="1" ht="18" customHeight="1">
      <c r="A1" s="8"/>
    </row>
    <row r="2" spans="1:4" s="2" customFormat="1" ht="20.25" customHeight="1">
      <c r="A2" s="10" t="s">
        <v>353</v>
      </c>
      <c r="B2" s="11"/>
      <c r="C2" s="12" t="s">
        <v>196</v>
      </c>
      <c r="D2" s="12"/>
    </row>
    <row r="3" spans="1:4" ht="39.75" customHeight="1">
      <c r="A3" s="63" t="s">
        <v>354</v>
      </c>
      <c r="B3" s="43" t="s">
        <v>74</v>
      </c>
      <c r="C3" s="16" t="s">
        <v>46</v>
      </c>
      <c r="D3" s="16" t="s">
        <v>355</v>
      </c>
    </row>
    <row r="4" spans="1:4" ht="28.5" customHeight="1">
      <c r="A4" s="64" t="s">
        <v>337</v>
      </c>
      <c r="B4" s="65"/>
      <c r="C4" s="66">
        <v>-4.9</v>
      </c>
      <c r="D4" s="18"/>
    </row>
    <row r="5" spans="1:4" s="3" customFormat="1" ht="28.5" customHeight="1">
      <c r="A5" s="67" t="s">
        <v>338</v>
      </c>
      <c r="B5" s="23"/>
      <c r="C5" s="68">
        <v>-5.9</v>
      </c>
      <c r="D5" s="22"/>
    </row>
    <row r="6" spans="1:4" ht="28.5" customHeight="1">
      <c r="A6" s="69" t="s">
        <v>339</v>
      </c>
      <c r="B6" s="23"/>
      <c r="C6" s="70">
        <v>-10.5</v>
      </c>
      <c r="D6" s="22">
        <f>RANK($C6,$C$6:$C$18)</f>
        <v>9</v>
      </c>
    </row>
    <row r="7" spans="1:4" ht="28.5" customHeight="1">
      <c r="A7" s="67" t="s">
        <v>340</v>
      </c>
      <c r="B7" s="23"/>
      <c r="C7" s="70">
        <v>0.4</v>
      </c>
      <c r="D7" s="22">
        <f aca="true" t="shared" si="0" ref="D7:D18">RANK($C7,$C$6:$C$18)</f>
        <v>6</v>
      </c>
    </row>
    <row r="8" spans="1:4" ht="28.5" customHeight="1">
      <c r="A8" s="71" t="s">
        <v>341</v>
      </c>
      <c r="B8" s="28"/>
      <c r="C8" s="72">
        <v>-9.5</v>
      </c>
      <c r="D8" s="27">
        <f t="shared" si="0"/>
        <v>8</v>
      </c>
    </row>
    <row r="9" spans="1:4" ht="28.5" customHeight="1">
      <c r="A9" s="67" t="s">
        <v>342</v>
      </c>
      <c r="B9" s="23"/>
      <c r="C9" s="70">
        <v>8.6</v>
      </c>
      <c r="D9" s="22">
        <f t="shared" si="0"/>
        <v>3</v>
      </c>
    </row>
    <row r="10" spans="1:4" ht="28.5" customHeight="1">
      <c r="A10" s="69" t="s">
        <v>343</v>
      </c>
      <c r="B10" s="23"/>
      <c r="C10" s="70">
        <v>-14.8</v>
      </c>
      <c r="D10" s="22">
        <f t="shared" si="0"/>
        <v>12</v>
      </c>
    </row>
    <row r="11" spans="1:4" ht="28.5" customHeight="1">
      <c r="A11" s="67" t="s">
        <v>344</v>
      </c>
      <c r="B11" s="23"/>
      <c r="C11" s="70">
        <v>-14.3</v>
      </c>
      <c r="D11" s="22">
        <f t="shared" si="0"/>
        <v>10</v>
      </c>
    </row>
    <row r="12" spans="1:4" ht="28.5" customHeight="1">
      <c r="A12" s="69" t="s">
        <v>345</v>
      </c>
      <c r="B12" s="23"/>
      <c r="C12" s="70">
        <v>2</v>
      </c>
      <c r="D12" s="22">
        <f t="shared" si="0"/>
        <v>4</v>
      </c>
    </row>
    <row r="13" spans="1:4" ht="28.5" customHeight="1">
      <c r="A13" s="69" t="s">
        <v>346</v>
      </c>
      <c r="B13" s="23"/>
      <c r="C13" s="70">
        <v>-3.3</v>
      </c>
      <c r="D13" s="22">
        <f t="shared" si="0"/>
        <v>7</v>
      </c>
    </row>
    <row r="14" spans="1:4" ht="28.5" customHeight="1">
      <c r="A14" s="67" t="s">
        <v>347</v>
      </c>
      <c r="B14" s="23"/>
      <c r="C14" s="70">
        <v>-19.4</v>
      </c>
      <c r="D14" s="22">
        <f t="shared" si="0"/>
        <v>13</v>
      </c>
    </row>
    <row r="15" spans="1:4" ht="28.5" customHeight="1">
      <c r="A15" s="69" t="s">
        <v>348</v>
      </c>
      <c r="B15" s="23"/>
      <c r="C15" s="70">
        <v>-14.6</v>
      </c>
      <c r="D15" s="22">
        <f t="shared" si="0"/>
        <v>11</v>
      </c>
    </row>
    <row r="16" spans="1:4" ht="28.5" customHeight="1">
      <c r="A16" s="69" t="s">
        <v>349</v>
      </c>
      <c r="B16" s="23"/>
      <c r="C16" s="70">
        <v>0.7</v>
      </c>
      <c r="D16" s="22">
        <f t="shared" si="0"/>
        <v>5</v>
      </c>
    </row>
    <row r="17" spans="1:4" ht="28.5" customHeight="1">
      <c r="A17" s="69" t="s">
        <v>350</v>
      </c>
      <c r="B17" s="23"/>
      <c r="C17" s="70">
        <v>17</v>
      </c>
      <c r="D17" s="22">
        <f t="shared" si="0"/>
        <v>2</v>
      </c>
    </row>
    <row r="18" spans="1:4" ht="28.5" customHeight="1">
      <c r="A18" s="73" t="s">
        <v>351</v>
      </c>
      <c r="B18" s="74"/>
      <c r="C18" s="75">
        <v>36.2</v>
      </c>
      <c r="D18" s="76">
        <f t="shared" si="0"/>
        <v>1</v>
      </c>
    </row>
    <row r="19" spans="1:7" ht="28.5" customHeight="1" hidden="1">
      <c r="A19" s="77" t="s">
        <v>283</v>
      </c>
      <c r="B19" s="58"/>
      <c r="C19" s="78">
        <v>15.1</v>
      </c>
      <c r="D19" s="62" t="s">
        <v>352</v>
      </c>
      <c r="G19" s="79"/>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10"/>
  </sheetPr>
  <dimension ref="A1:F19"/>
  <sheetViews>
    <sheetView showZeros="0" workbookViewId="0" topLeftCell="A1">
      <selection activeCell="Q17" sqref="Q17"/>
    </sheetView>
  </sheetViews>
  <sheetFormatPr defaultColWidth="9.125" defaultRowHeight="14.25"/>
  <cols>
    <col min="1" max="1" width="9.625" style="4" customWidth="1"/>
    <col min="2" max="2" width="9.625" style="5" customWidth="1"/>
    <col min="3" max="4" width="9.625" style="6" customWidth="1"/>
    <col min="5" max="5" width="11.25390625" style="6" customWidth="1"/>
    <col min="6" max="6" width="16.125" style="6" customWidth="1"/>
    <col min="7" max="7" width="9.375" style="6" customWidth="1"/>
    <col min="8" max="73" width="9.125" style="6" customWidth="1"/>
    <col min="74" max="88" width="9.00390625" style="6" customWidth="1"/>
    <col min="89" max="90" width="9.00390625" style="0" bestFit="1" customWidth="1"/>
  </cols>
  <sheetData>
    <row r="1" s="1" customFormat="1" ht="18" customHeight="1">
      <c r="A1" s="8"/>
    </row>
    <row r="2" spans="1:4" s="2" customFormat="1" ht="20.25" customHeight="1">
      <c r="A2" s="10" t="s">
        <v>356</v>
      </c>
      <c r="B2" s="11"/>
      <c r="C2" s="12" t="s">
        <v>196</v>
      </c>
      <c r="D2" s="12"/>
    </row>
    <row r="3" spans="1:4" ht="39.75" customHeight="1">
      <c r="A3" s="14" t="s">
        <v>357</v>
      </c>
      <c r="B3" s="43" t="s">
        <v>74</v>
      </c>
      <c r="C3" s="16" t="s">
        <v>46</v>
      </c>
      <c r="D3" s="16" t="s">
        <v>355</v>
      </c>
    </row>
    <row r="4" spans="1:6" ht="28.5" customHeight="1">
      <c r="A4" s="17" t="s">
        <v>337</v>
      </c>
      <c r="B4" s="60">
        <v>136824</v>
      </c>
      <c r="C4" s="19">
        <v>-10.3</v>
      </c>
      <c r="D4" s="18"/>
      <c r="F4" s="61"/>
    </row>
    <row r="5" spans="1:4" s="3" customFormat="1" ht="28.5" customHeight="1">
      <c r="A5" s="21" t="s">
        <v>338</v>
      </c>
      <c r="B5" s="23"/>
      <c r="C5" s="23">
        <v>-2.9</v>
      </c>
      <c r="D5" s="22"/>
    </row>
    <row r="6" spans="1:4" ht="28.5" customHeight="1">
      <c r="A6" s="25" t="s">
        <v>339</v>
      </c>
      <c r="B6" s="23"/>
      <c r="C6" s="23">
        <v>-4.9</v>
      </c>
      <c r="D6" s="22">
        <f>RANK($C6,$C$6:$C$18)</f>
        <v>9</v>
      </c>
    </row>
    <row r="7" spans="1:5" ht="28.5" customHeight="1">
      <c r="A7" s="21" t="s">
        <v>340</v>
      </c>
      <c r="B7" s="23"/>
      <c r="C7" s="23">
        <v>-6.5</v>
      </c>
      <c r="D7" s="22">
        <f aca="true" t="shared" si="0" ref="D7:D18">RANK($C7,$C$6:$C$18)</f>
        <v>11</v>
      </c>
      <c r="E7" s="23"/>
    </row>
    <row r="8" spans="1:4" ht="28.5" customHeight="1">
      <c r="A8" s="26" t="s">
        <v>341</v>
      </c>
      <c r="B8" s="28"/>
      <c r="C8" s="28">
        <v>-0.8</v>
      </c>
      <c r="D8" s="22">
        <f t="shared" si="0"/>
        <v>7</v>
      </c>
    </row>
    <row r="9" spans="1:4" ht="28.5" customHeight="1">
      <c r="A9" s="21" t="s">
        <v>342</v>
      </c>
      <c r="B9" s="23"/>
      <c r="C9" s="23">
        <v>13.4</v>
      </c>
      <c r="D9" s="22">
        <f t="shared" si="0"/>
        <v>4</v>
      </c>
    </row>
    <row r="10" spans="1:4" ht="28.5" customHeight="1">
      <c r="A10" s="25" t="s">
        <v>343</v>
      </c>
      <c r="B10" s="23"/>
      <c r="C10" s="23">
        <v>-5.1</v>
      </c>
      <c r="D10" s="22">
        <f t="shared" si="0"/>
        <v>10</v>
      </c>
    </row>
    <row r="11" spans="1:4" ht="28.5" customHeight="1">
      <c r="A11" s="21" t="s">
        <v>344</v>
      </c>
      <c r="B11" s="23"/>
      <c r="C11" s="23">
        <v>27.6</v>
      </c>
      <c r="D11" s="22">
        <f t="shared" si="0"/>
        <v>3</v>
      </c>
    </row>
    <row r="12" spans="1:4" ht="28.5" customHeight="1">
      <c r="A12" s="25" t="s">
        <v>345</v>
      </c>
      <c r="B12" s="23"/>
      <c r="C12" s="23">
        <v>9.1</v>
      </c>
      <c r="D12" s="22">
        <f t="shared" si="0"/>
        <v>6</v>
      </c>
    </row>
    <row r="13" spans="1:4" ht="28.5" customHeight="1">
      <c r="A13" s="25" t="s">
        <v>346</v>
      </c>
      <c r="B13" s="23"/>
      <c r="C13" s="23">
        <v>-7.2</v>
      </c>
      <c r="D13" s="22">
        <f t="shared" si="0"/>
        <v>12</v>
      </c>
    </row>
    <row r="14" spans="1:4" ht="28.5" customHeight="1">
      <c r="A14" s="21" t="s">
        <v>347</v>
      </c>
      <c r="B14" s="23"/>
      <c r="C14" s="23">
        <v>-28.1</v>
      </c>
      <c r="D14" s="22">
        <f t="shared" si="0"/>
        <v>13</v>
      </c>
    </row>
    <row r="15" spans="1:4" ht="28.5" customHeight="1">
      <c r="A15" s="25" t="s">
        <v>348</v>
      </c>
      <c r="B15" s="23"/>
      <c r="C15" s="23">
        <v>28.3</v>
      </c>
      <c r="D15" s="22">
        <f t="shared" si="0"/>
        <v>2</v>
      </c>
    </row>
    <row r="16" spans="1:4" ht="28.5" customHeight="1">
      <c r="A16" s="25" t="s">
        <v>349</v>
      </c>
      <c r="B16" s="45"/>
      <c r="C16" s="19">
        <v>12.1</v>
      </c>
      <c r="D16" s="22">
        <f t="shared" si="0"/>
        <v>5</v>
      </c>
    </row>
    <row r="17" spans="1:4" ht="28.5" customHeight="1">
      <c r="A17" s="25" t="s">
        <v>350</v>
      </c>
      <c r="B17" s="23"/>
      <c r="C17" s="23">
        <v>-3.8</v>
      </c>
      <c r="D17" s="22">
        <f t="shared" si="0"/>
        <v>8</v>
      </c>
    </row>
    <row r="18" spans="1:4" ht="28.5" customHeight="1">
      <c r="A18" s="38" t="s">
        <v>351</v>
      </c>
      <c r="B18" s="31"/>
      <c r="C18" s="31">
        <v>115.1</v>
      </c>
      <c r="D18" s="22">
        <f t="shared" si="0"/>
        <v>1</v>
      </c>
    </row>
    <row r="19" spans="1:4" ht="28.5" customHeight="1" hidden="1">
      <c r="A19" s="30" t="s">
        <v>283</v>
      </c>
      <c r="B19" s="31">
        <v>93.9356</v>
      </c>
      <c r="C19" s="31">
        <v>10</v>
      </c>
      <c r="D19" s="62"/>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1">
      <selection activeCell="E9" sqref="E9"/>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461" t="s">
        <v>10</v>
      </c>
    </row>
    <row r="2" ht="13.5" customHeight="1">
      <c r="A2" s="461"/>
    </row>
    <row r="3" ht="21.75" customHeight="1">
      <c r="A3" s="462" t="s">
        <v>11</v>
      </c>
    </row>
    <row r="4" ht="21.75" customHeight="1">
      <c r="A4" s="462"/>
    </row>
    <row r="5" ht="21.75" customHeight="1">
      <c r="A5" s="462"/>
    </row>
    <row r="6" ht="21.75" customHeight="1">
      <c r="A6" s="462"/>
    </row>
    <row r="7" ht="21.75" customHeight="1">
      <c r="A7" s="462"/>
    </row>
    <row r="8" ht="21.75" customHeight="1">
      <c r="A8" s="462"/>
    </row>
    <row r="9" ht="21.75" customHeight="1">
      <c r="A9" s="462"/>
    </row>
    <row r="10" ht="21.75" customHeight="1">
      <c r="A10" s="462"/>
    </row>
    <row r="11" ht="21.75" customHeight="1">
      <c r="A11" s="462"/>
    </row>
    <row r="12" ht="21.75" customHeight="1">
      <c r="A12" s="462"/>
    </row>
    <row r="13" ht="21.75" customHeight="1">
      <c r="A13" s="462"/>
    </row>
    <row r="14" ht="21.75" customHeight="1">
      <c r="A14" s="462"/>
    </row>
    <row r="15" ht="21.75" customHeight="1">
      <c r="A15" s="462"/>
    </row>
    <row r="16" ht="21.75" customHeight="1">
      <c r="A16" s="462"/>
    </row>
    <row r="17" ht="21.75" customHeight="1">
      <c r="A17" s="462"/>
    </row>
    <row r="18" ht="21.75" customHeight="1">
      <c r="A18" s="462"/>
    </row>
    <row r="19" ht="21.75" customHeight="1">
      <c r="A19" s="462"/>
    </row>
    <row r="20" ht="21.75" customHeight="1">
      <c r="A20" s="462"/>
    </row>
    <row r="21" ht="21.75" customHeight="1">
      <c r="A21" s="462"/>
    </row>
    <row r="22" ht="21.75" customHeight="1">
      <c r="A22" s="462"/>
    </row>
    <row r="23" ht="21.75" customHeight="1">
      <c r="A23" s="462"/>
    </row>
    <row r="24" ht="21.75" customHeight="1">
      <c r="A24" s="462"/>
    </row>
    <row r="25" ht="21.75" customHeight="1">
      <c r="A25" s="462"/>
    </row>
    <row r="26" ht="21.75" customHeight="1">
      <c r="A26" s="462"/>
    </row>
    <row r="27" ht="21.75" customHeight="1">
      <c r="A27" s="462"/>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indexed="10"/>
  </sheetPr>
  <dimension ref="A1:F20"/>
  <sheetViews>
    <sheetView showZeros="0" workbookViewId="0" topLeftCell="A1">
      <selection activeCell="O10" sqref="O10"/>
    </sheetView>
  </sheetViews>
  <sheetFormatPr defaultColWidth="9.125" defaultRowHeight="14.25"/>
  <cols>
    <col min="1" max="1" width="9.625" style="4" customWidth="1"/>
    <col min="2" max="2" width="9.625" style="5" customWidth="1"/>
    <col min="3" max="4" width="9.625" style="6" customWidth="1"/>
    <col min="5" max="5" width="10.875" style="6" customWidth="1"/>
    <col min="6" max="6" width="11.50390625" style="6" customWidth="1"/>
    <col min="7" max="7" width="7.50390625" style="6" customWidth="1"/>
    <col min="8" max="32" width="9.125" style="6" customWidth="1"/>
    <col min="33" max="62" width="9.00390625" style="6" customWidth="1"/>
    <col min="63" max="63" width="9.00390625" style="0" bestFit="1" customWidth="1"/>
  </cols>
  <sheetData>
    <row r="1" s="1" customFormat="1" ht="18" customHeight="1">
      <c r="A1" s="8"/>
    </row>
    <row r="2" spans="1:4" s="2" customFormat="1" ht="20.25" customHeight="1">
      <c r="A2" s="10" t="s">
        <v>358</v>
      </c>
      <c r="B2" s="11"/>
      <c r="C2" s="13" t="s">
        <v>196</v>
      </c>
      <c r="D2" s="13"/>
    </row>
    <row r="3" spans="1:4" ht="39.75" customHeight="1">
      <c r="A3" s="14" t="s">
        <v>359</v>
      </c>
      <c r="B3" s="43" t="s">
        <v>74</v>
      </c>
      <c r="C3" s="16" t="s">
        <v>46</v>
      </c>
      <c r="D3" s="16" t="s">
        <v>355</v>
      </c>
    </row>
    <row r="4" spans="1:6" ht="28.5" customHeight="1">
      <c r="A4" s="17" t="s">
        <v>337</v>
      </c>
      <c r="B4" s="44">
        <v>90713</v>
      </c>
      <c r="C4" s="45">
        <v>-4.9</v>
      </c>
      <c r="D4" s="46"/>
      <c r="F4" s="47"/>
    </row>
    <row r="5" spans="1:6" s="3" customFormat="1" ht="28.5" customHeight="1">
      <c r="A5" s="21" t="s">
        <v>338</v>
      </c>
      <c r="B5" s="48">
        <v>571.3612362700001</v>
      </c>
      <c r="C5" s="49">
        <v>-7.0791057654559415</v>
      </c>
      <c r="D5" s="49"/>
      <c r="F5" s="47"/>
    </row>
    <row r="6" spans="1:6" ht="28.5" customHeight="1">
      <c r="A6" s="25" t="s">
        <v>339</v>
      </c>
      <c r="B6" s="48">
        <v>73.90834004999999</v>
      </c>
      <c r="C6" s="49">
        <v>-7.391830028028552</v>
      </c>
      <c r="D6" s="50">
        <f>RANK($C6,$C$6:$C$18)</f>
        <v>10</v>
      </c>
      <c r="F6" s="51"/>
    </row>
    <row r="7" spans="1:6" ht="28.5" customHeight="1">
      <c r="A7" s="21" t="s">
        <v>340</v>
      </c>
      <c r="B7" s="48">
        <v>19.62963375</v>
      </c>
      <c r="C7" s="49">
        <v>41.88028362809862</v>
      </c>
      <c r="D7" s="50">
        <f aca="true" t="shared" si="0" ref="D7:D18">RANK($C7,$C$6:$C$18)</f>
        <v>4</v>
      </c>
      <c r="F7" s="52"/>
    </row>
    <row r="8" spans="1:6" ht="28.5" customHeight="1">
      <c r="A8" s="26" t="s">
        <v>341</v>
      </c>
      <c r="B8" s="53">
        <v>94.11335049</v>
      </c>
      <c r="C8" s="54">
        <v>-27.378968467754877</v>
      </c>
      <c r="D8" s="55">
        <f t="shared" si="0"/>
        <v>11</v>
      </c>
      <c r="F8" s="52"/>
    </row>
    <row r="9" spans="1:6" ht="28.5" customHeight="1">
      <c r="A9" s="21" t="s">
        <v>342</v>
      </c>
      <c r="B9" s="48">
        <v>14.363822070000001</v>
      </c>
      <c r="C9" s="49">
        <v>9.927362299688335</v>
      </c>
      <c r="D9" s="50">
        <f t="shared" si="0"/>
        <v>7</v>
      </c>
      <c r="F9" s="52"/>
    </row>
    <row r="10" spans="1:6" ht="28.5" customHeight="1">
      <c r="A10" s="25" t="s">
        <v>343</v>
      </c>
      <c r="B10" s="48">
        <v>5.44055364</v>
      </c>
      <c r="C10" s="49">
        <v>-49.85937169303675</v>
      </c>
      <c r="D10" s="50">
        <f t="shared" si="0"/>
        <v>12</v>
      </c>
      <c r="F10" s="52"/>
    </row>
    <row r="11" spans="1:6" ht="28.5" customHeight="1">
      <c r="A11" s="21" t="s">
        <v>344</v>
      </c>
      <c r="B11" s="48">
        <v>6.27768311</v>
      </c>
      <c r="C11" s="56">
        <v>286.86698328995374</v>
      </c>
      <c r="D11" s="50">
        <f t="shared" si="0"/>
        <v>1</v>
      </c>
      <c r="F11" s="52"/>
    </row>
    <row r="12" spans="1:6" ht="28.5" customHeight="1">
      <c r="A12" s="25" t="s">
        <v>345</v>
      </c>
      <c r="B12" s="48">
        <v>4.48224872</v>
      </c>
      <c r="C12" s="49">
        <v>41.929645325686664</v>
      </c>
      <c r="D12" s="50">
        <f t="shared" si="0"/>
        <v>3</v>
      </c>
      <c r="F12" s="52"/>
    </row>
    <row r="13" spans="1:6" ht="28.5" customHeight="1">
      <c r="A13" s="25" t="s">
        <v>346</v>
      </c>
      <c r="B13" s="48">
        <v>321.17165088999997</v>
      </c>
      <c r="C13" s="49">
        <v>-3.377929226291786</v>
      </c>
      <c r="D13" s="50">
        <f t="shared" si="0"/>
        <v>8</v>
      </c>
      <c r="F13" s="52"/>
    </row>
    <row r="14" spans="1:6" ht="28.5" customHeight="1">
      <c r="A14" s="21" t="s">
        <v>347</v>
      </c>
      <c r="B14" s="48">
        <v>3.02124936</v>
      </c>
      <c r="C14" s="49">
        <v>176.4630319228785</v>
      </c>
      <c r="D14" s="50">
        <f t="shared" si="0"/>
        <v>2</v>
      </c>
      <c r="F14" s="52"/>
    </row>
    <row r="15" spans="1:6" ht="28.5" customHeight="1">
      <c r="A15" s="25" t="s">
        <v>348</v>
      </c>
      <c r="B15" s="48">
        <v>0.34987538</v>
      </c>
      <c r="C15" s="45">
        <v>14.877208668924359</v>
      </c>
      <c r="D15" s="50">
        <f t="shared" si="0"/>
        <v>5</v>
      </c>
      <c r="F15" s="52"/>
    </row>
    <row r="16" spans="1:6" ht="28.5" customHeight="1">
      <c r="A16" s="25" t="s">
        <v>349</v>
      </c>
      <c r="B16" s="48">
        <v>16.55350372</v>
      </c>
      <c r="C16" s="49">
        <v>11.405212070829242</v>
      </c>
      <c r="D16" s="50">
        <f t="shared" si="0"/>
        <v>6</v>
      </c>
      <c r="F16" s="52"/>
    </row>
    <row r="17" spans="1:6" ht="28.5" customHeight="1">
      <c r="A17" s="25" t="s">
        <v>350</v>
      </c>
      <c r="B17" s="48">
        <v>11.969871790000001</v>
      </c>
      <c r="C17" s="49">
        <v>-5.057556217062154</v>
      </c>
      <c r="D17" s="50">
        <f t="shared" si="0"/>
        <v>9</v>
      </c>
      <c r="F17" s="52"/>
    </row>
    <row r="18" spans="1:6" ht="28.5" customHeight="1">
      <c r="A18" s="38" t="s">
        <v>351</v>
      </c>
      <c r="B18" s="57">
        <v>0.0794533</v>
      </c>
      <c r="C18" s="58">
        <v>-95.28621515000209</v>
      </c>
      <c r="D18" s="59">
        <f t="shared" si="0"/>
        <v>13</v>
      </c>
      <c r="F18" s="52"/>
    </row>
    <row r="19" spans="1:6" ht="28.5" customHeight="1" hidden="1">
      <c r="A19" s="30" t="s">
        <v>283</v>
      </c>
      <c r="B19" s="58">
        <v>178.6</v>
      </c>
      <c r="C19" s="58">
        <v>-17.418829438449617</v>
      </c>
      <c r="D19" s="58" t="s">
        <v>352</v>
      </c>
      <c r="F19" s="3"/>
    </row>
    <row r="20" ht="15.75">
      <c r="F20" s="3"/>
    </row>
  </sheetData>
  <sheetProtection/>
  <mergeCells count="1">
    <mergeCell ref="C2:D2"/>
  </mergeCells>
  <printOptions horizontalCentered="1" verticalCentered="1"/>
  <pageMargins left="0.2" right="0.2" top="0.2" bottom="0.2" header="0" footer="0"/>
  <pageSetup horizontalDpi="300" verticalDpi="300" orientation="landscape" paperSize="9"/>
</worksheet>
</file>

<file path=xl/worksheets/sheet31.xml><?xml version="1.0" encoding="utf-8"?>
<worksheet xmlns="http://schemas.openxmlformats.org/spreadsheetml/2006/main" xmlns:r="http://schemas.openxmlformats.org/officeDocument/2006/relationships">
  <sheetPr>
    <tabColor indexed="10"/>
  </sheetPr>
  <dimension ref="A1:F19"/>
  <sheetViews>
    <sheetView showZeros="0" zoomScaleSheetLayoutView="100" workbookViewId="0" topLeftCell="A1">
      <selection activeCell="M10" sqref="M10"/>
    </sheetView>
  </sheetViews>
  <sheetFormatPr defaultColWidth="9.125" defaultRowHeight="14.25"/>
  <cols>
    <col min="1" max="1" width="11.375" style="4" customWidth="1"/>
    <col min="2" max="2" width="9.625" style="5" customWidth="1"/>
    <col min="3" max="3" width="9.625" style="6" customWidth="1"/>
    <col min="4" max="4" width="9.625" style="7" customWidth="1"/>
    <col min="5" max="5" width="13.125" style="6" customWidth="1"/>
    <col min="6" max="6" width="14.375" style="6" customWidth="1"/>
    <col min="7" max="117" width="9.125" style="6" customWidth="1"/>
    <col min="118" max="133" width="9.00390625" style="6" customWidth="1"/>
    <col min="134" max="135" width="9.00390625" style="0" bestFit="1" customWidth="1"/>
  </cols>
  <sheetData>
    <row r="1" spans="1:4" s="1" customFormat="1" ht="18" customHeight="1">
      <c r="A1" s="8"/>
      <c r="D1" s="9"/>
    </row>
    <row r="2" spans="1:4" s="2" customFormat="1" ht="20.25" customHeight="1">
      <c r="A2" s="10" t="s">
        <v>360</v>
      </c>
      <c r="B2" s="11"/>
      <c r="C2" s="12" t="s">
        <v>196</v>
      </c>
      <c r="D2" s="13"/>
    </row>
    <row r="3" spans="1:4" ht="39.75" customHeight="1">
      <c r="A3" s="14" t="s">
        <v>291</v>
      </c>
      <c r="B3" s="41" t="s">
        <v>87</v>
      </c>
      <c r="C3" s="16" t="s">
        <v>46</v>
      </c>
      <c r="D3" s="16" t="s">
        <v>355</v>
      </c>
    </row>
    <row r="4" spans="1:4" ht="28.5" customHeight="1">
      <c r="A4" s="17" t="s">
        <v>337</v>
      </c>
      <c r="B4" s="18">
        <v>78580</v>
      </c>
      <c r="C4" s="19">
        <v>-19</v>
      </c>
      <c r="D4" s="20"/>
    </row>
    <row r="5" spans="1:6" s="3" customFormat="1" ht="28.5" customHeight="1">
      <c r="A5" s="21" t="s">
        <v>338</v>
      </c>
      <c r="B5" s="22"/>
      <c r="C5" s="23">
        <v>-33.4</v>
      </c>
      <c r="D5" s="24"/>
      <c r="F5" s="6"/>
    </row>
    <row r="6" spans="1:4" ht="28.5" customHeight="1">
      <c r="A6" s="25" t="s">
        <v>339</v>
      </c>
      <c r="B6" s="23"/>
      <c r="C6" s="23">
        <v>-33.4</v>
      </c>
      <c r="D6" s="22">
        <f>RANK($C6,$C$6:$C$18)</f>
        <v>6</v>
      </c>
    </row>
    <row r="7" spans="1:4" ht="28.5" customHeight="1">
      <c r="A7" s="21" t="s">
        <v>340</v>
      </c>
      <c r="B7" s="23"/>
      <c r="C7" s="23">
        <v>-37.4</v>
      </c>
      <c r="D7" s="22">
        <f aca="true" t="shared" si="0" ref="D7:D18">RANK($C7,$C$6:$C$18)</f>
        <v>7</v>
      </c>
    </row>
    <row r="8" spans="1:4" ht="28.5" customHeight="1">
      <c r="A8" s="26" t="s">
        <v>341</v>
      </c>
      <c r="B8" s="28"/>
      <c r="C8" s="28">
        <v>-23.5</v>
      </c>
      <c r="D8" s="22">
        <f t="shared" si="0"/>
        <v>2</v>
      </c>
    </row>
    <row r="9" spans="1:4" ht="28.5" customHeight="1">
      <c r="A9" s="21" t="s">
        <v>342</v>
      </c>
      <c r="B9" s="23"/>
      <c r="C9" s="23">
        <v>-37.4</v>
      </c>
      <c r="D9" s="22">
        <f t="shared" si="0"/>
        <v>7</v>
      </c>
    </row>
    <row r="10" spans="1:4" ht="28.5" customHeight="1">
      <c r="A10" s="25" t="s">
        <v>343</v>
      </c>
      <c r="B10" s="23"/>
      <c r="C10" s="23">
        <v>-22</v>
      </c>
      <c r="D10" s="22">
        <f t="shared" si="0"/>
        <v>1</v>
      </c>
    </row>
    <row r="11" spans="1:4" ht="28.5" customHeight="1">
      <c r="A11" s="21" t="s">
        <v>344</v>
      </c>
      <c r="B11" s="23"/>
      <c r="C11" s="23">
        <v>-27.1</v>
      </c>
      <c r="D11" s="22">
        <f t="shared" si="0"/>
        <v>4</v>
      </c>
    </row>
    <row r="12" spans="1:4" ht="28.5" customHeight="1">
      <c r="A12" s="25" t="s">
        <v>345</v>
      </c>
      <c r="B12" s="23"/>
      <c r="C12" s="23">
        <v>-39.6</v>
      </c>
      <c r="D12" s="22">
        <f t="shared" si="0"/>
        <v>11</v>
      </c>
    </row>
    <row r="13" spans="1:4" ht="28.5" customHeight="1">
      <c r="A13" s="25" t="s">
        <v>346</v>
      </c>
      <c r="B13" s="23"/>
      <c r="C13" s="23">
        <v>-37.8</v>
      </c>
      <c r="D13" s="22">
        <f t="shared" si="0"/>
        <v>10</v>
      </c>
    </row>
    <row r="14" spans="1:4" ht="28.5" customHeight="1">
      <c r="A14" s="25" t="s">
        <v>347</v>
      </c>
      <c r="B14" s="23"/>
      <c r="C14" s="23">
        <v>-49.8</v>
      </c>
      <c r="D14" s="22">
        <f t="shared" si="0"/>
        <v>13</v>
      </c>
    </row>
    <row r="15" spans="1:4" ht="28.5" customHeight="1">
      <c r="A15" s="25" t="s">
        <v>348</v>
      </c>
      <c r="B15" s="23"/>
      <c r="C15" s="23">
        <v>-30.9</v>
      </c>
      <c r="D15" s="22">
        <f t="shared" si="0"/>
        <v>5</v>
      </c>
    </row>
    <row r="16" spans="1:4" ht="28.5" customHeight="1">
      <c r="A16" s="21" t="s">
        <v>349</v>
      </c>
      <c r="B16" s="23"/>
      <c r="C16" s="23">
        <v>-26</v>
      </c>
      <c r="D16" s="22">
        <f t="shared" si="0"/>
        <v>3</v>
      </c>
    </row>
    <row r="17" spans="1:4" ht="28.5" customHeight="1">
      <c r="A17" s="25" t="s">
        <v>350</v>
      </c>
      <c r="B17" s="23"/>
      <c r="C17" s="23">
        <v>-48.3</v>
      </c>
      <c r="D17" s="22">
        <f t="shared" si="0"/>
        <v>12</v>
      </c>
    </row>
    <row r="18" spans="1:4" ht="28.5" customHeight="1">
      <c r="A18" s="38" t="s">
        <v>351</v>
      </c>
      <c r="B18" s="31"/>
      <c r="C18" s="31">
        <v>-37.4</v>
      </c>
      <c r="D18" s="39">
        <f t="shared" si="0"/>
        <v>7</v>
      </c>
    </row>
    <row r="19" spans="1:4" ht="28.5" customHeight="1" hidden="1">
      <c r="A19" s="30" t="s">
        <v>283</v>
      </c>
      <c r="B19" s="31"/>
      <c r="C19" s="31"/>
      <c r="D19" s="32" t="s">
        <v>352</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10"/>
  </sheetPr>
  <dimension ref="A1:H19"/>
  <sheetViews>
    <sheetView showZeros="0" tabSelected="1" zoomScaleSheetLayoutView="100" workbookViewId="0" topLeftCell="A1">
      <selection activeCell="G10" sqref="G10"/>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375" style="6" customWidth="1"/>
    <col min="8" max="118" width="9.125" style="6" customWidth="1"/>
    <col min="119" max="134" width="9.00390625" style="6" customWidth="1"/>
    <col min="135" max="136" width="9.00390625" style="0" bestFit="1" customWidth="1"/>
  </cols>
  <sheetData>
    <row r="1" spans="1:4" s="1" customFormat="1" ht="18" customHeight="1">
      <c r="A1" s="8"/>
      <c r="D1" s="9"/>
    </row>
    <row r="2" spans="1:4" s="2" customFormat="1" ht="20.25" customHeight="1">
      <c r="A2" s="10" t="s">
        <v>361</v>
      </c>
      <c r="B2" s="11"/>
      <c r="C2" s="12" t="s">
        <v>362</v>
      </c>
      <c r="D2" s="13"/>
    </row>
    <row r="3" spans="1:4" ht="39.75" customHeight="1">
      <c r="A3" s="40" t="s">
        <v>363</v>
      </c>
      <c r="B3" s="41" t="s">
        <v>87</v>
      </c>
      <c r="C3" s="16" t="s">
        <v>46</v>
      </c>
      <c r="D3" s="16" t="s">
        <v>355</v>
      </c>
    </row>
    <row r="4" spans="1:4" ht="28.5" customHeight="1">
      <c r="A4" s="17" t="s">
        <v>337</v>
      </c>
      <c r="B4">
        <v>8561</v>
      </c>
      <c r="C4">
        <v>0.8</v>
      </c>
      <c r="D4" s="20"/>
    </row>
    <row r="5" spans="1:6" s="3" customFormat="1" ht="28.5" customHeight="1">
      <c r="A5" s="21" t="s">
        <v>338</v>
      </c>
      <c r="B5" s="22"/>
      <c r="C5" s="23">
        <v>-4.8</v>
      </c>
      <c r="D5" s="24"/>
      <c r="F5" s="6"/>
    </row>
    <row r="6" spans="1:4" ht="28.5" customHeight="1">
      <c r="A6" s="25" t="s">
        <v>339</v>
      </c>
      <c r="B6" s="22">
        <v>9107</v>
      </c>
      <c r="C6" s="23">
        <v>-5.9</v>
      </c>
      <c r="D6" s="22">
        <f aca="true" t="shared" si="0" ref="D6:D18">RANK($C6,$C$6:$C$18)</f>
        <v>12</v>
      </c>
    </row>
    <row r="7" spans="1:4" ht="28.5" customHeight="1">
      <c r="A7" s="21" t="s">
        <v>340</v>
      </c>
      <c r="B7" s="22">
        <v>7430</v>
      </c>
      <c r="C7" s="23">
        <v>-1.3</v>
      </c>
      <c r="D7" s="22">
        <f t="shared" si="0"/>
        <v>7</v>
      </c>
    </row>
    <row r="8" spans="1:4" ht="28.5" customHeight="1">
      <c r="A8" s="26" t="s">
        <v>341</v>
      </c>
      <c r="B8" s="27">
        <v>8565</v>
      </c>
      <c r="C8" s="28">
        <v>-5.9</v>
      </c>
      <c r="D8" s="22">
        <f t="shared" si="0"/>
        <v>12</v>
      </c>
    </row>
    <row r="9" spans="1:8" ht="28.5" customHeight="1">
      <c r="A9" s="21" t="s">
        <v>342</v>
      </c>
      <c r="B9" s="22">
        <v>7257</v>
      </c>
      <c r="C9" s="23">
        <v>-4.2</v>
      </c>
      <c r="D9" s="22">
        <f t="shared" si="0"/>
        <v>10</v>
      </c>
      <c r="H9" s="42"/>
    </row>
    <row r="10" spans="1:4" ht="28.5" customHeight="1">
      <c r="A10" s="25" t="s">
        <v>343</v>
      </c>
      <c r="B10" s="22">
        <v>5777</v>
      </c>
      <c r="C10" s="23">
        <v>0.4</v>
      </c>
      <c r="D10" s="22">
        <f t="shared" si="0"/>
        <v>5</v>
      </c>
    </row>
    <row r="11" spans="1:4" ht="28.5" customHeight="1">
      <c r="A11" s="21" t="s">
        <v>344</v>
      </c>
      <c r="B11" s="22">
        <v>6174</v>
      </c>
      <c r="C11" s="23">
        <v>1.9</v>
      </c>
      <c r="D11" s="22">
        <f t="shared" si="0"/>
        <v>2</v>
      </c>
    </row>
    <row r="12" spans="1:4" ht="28.5" customHeight="1">
      <c r="A12" s="25" t="s">
        <v>345</v>
      </c>
      <c r="B12" s="22">
        <v>5671</v>
      </c>
      <c r="C12" s="23">
        <v>4.8</v>
      </c>
      <c r="D12" s="22">
        <f t="shared" si="0"/>
        <v>1</v>
      </c>
    </row>
    <row r="13" spans="1:4" ht="28.5" customHeight="1">
      <c r="A13" s="25" t="s">
        <v>346</v>
      </c>
      <c r="B13" s="22">
        <v>10676</v>
      </c>
      <c r="C13" s="23">
        <v>1.8</v>
      </c>
      <c r="D13" s="22">
        <f t="shared" si="0"/>
        <v>3</v>
      </c>
    </row>
    <row r="14" spans="1:4" ht="28.5" customHeight="1">
      <c r="A14" s="25" t="s">
        <v>347</v>
      </c>
      <c r="B14" s="22">
        <v>6198</v>
      </c>
      <c r="C14" s="23">
        <v>-2.1</v>
      </c>
      <c r="D14" s="22">
        <f t="shared" si="0"/>
        <v>8</v>
      </c>
    </row>
    <row r="15" spans="1:4" ht="28.5" customHeight="1">
      <c r="A15" s="25" t="s">
        <v>348</v>
      </c>
      <c r="B15" s="22">
        <v>5401</v>
      </c>
      <c r="C15" s="23">
        <v>-4.6</v>
      </c>
      <c r="D15" s="22">
        <f t="shared" si="0"/>
        <v>11</v>
      </c>
    </row>
    <row r="16" spans="1:4" ht="28.5" customHeight="1">
      <c r="A16" s="21" t="s">
        <v>349</v>
      </c>
      <c r="B16" s="22">
        <v>6177</v>
      </c>
      <c r="C16" s="23">
        <v>-3.5</v>
      </c>
      <c r="D16" s="22">
        <f t="shared" si="0"/>
        <v>9</v>
      </c>
    </row>
    <row r="17" spans="1:4" ht="28.5" customHeight="1">
      <c r="A17" s="25" t="s">
        <v>350</v>
      </c>
      <c r="B17" s="22">
        <v>8440</v>
      </c>
      <c r="C17" s="23">
        <v>-0.1</v>
      </c>
      <c r="D17" s="22">
        <f t="shared" si="0"/>
        <v>6</v>
      </c>
    </row>
    <row r="18" spans="1:4" ht="28.5" customHeight="1">
      <c r="A18" s="38" t="s">
        <v>351</v>
      </c>
      <c r="B18" s="39">
        <v>6349</v>
      </c>
      <c r="C18" s="31">
        <v>1.8</v>
      </c>
      <c r="D18" s="39">
        <f t="shared" si="0"/>
        <v>3</v>
      </c>
    </row>
    <row r="19" spans="1:4" ht="28.5" customHeight="1" hidden="1">
      <c r="A19" s="30" t="s">
        <v>283</v>
      </c>
      <c r="B19" s="31"/>
      <c r="C19" s="31"/>
      <c r="D19" s="32" t="s">
        <v>352</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2:E18"/>
  <sheetViews>
    <sheetView zoomScaleSheetLayoutView="100" workbookViewId="0" topLeftCell="A1">
      <selection activeCell="K12" sqref="K12"/>
    </sheetView>
  </sheetViews>
  <sheetFormatPr defaultColWidth="9.00390625" defaultRowHeight="14.25"/>
  <sheetData>
    <row r="2" spans="1:4" ht="15">
      <c r="A2" s="10" t="s">
        <v>364</v>
      </c>
      <c r="B2" s="11"/>
      <c r="C2" s="12" t="s">
        <v>362</v>
      </c>
      <c r="D2" s="13"/>
    </row>
    <row r="3" spans="1:5" ht="45.75" customHeight="1">
      <c r="A3" s="14" t="s">
        <v>363</v>
      </c>
      <c r="B3" s="15" t="s">
        <v>365</v>
      </c>
      <c r="C3" s="16" t="s">
        <v>46</v>
      </c>
      <c r="D3" s="16" t="s">
        <v>355</v>
      </c>
      <c r="E3" s="37"/>
    </row>
    <row r="4" spans="1:5" ht="30" customHeight="1">
      <c r="A4" s="17" t="s">
        <v>337</v>
      </c>
      <c r="B4" s="18">
        <v>31939</v>
      </c>
      <c r="C4" s="19">
        <v>5.4</v>
      </c>
      <c r="D4" s="18"/>
      <c r="E4" s="37"/>
    </row>
    <row r="5" spans="1:5" ht="30" customHeight="1">
      <c r="A5" s="21" t="s">
        <v>338</v>
      </c>
      <c r="B5" s="22"/>
      <c r="C5" s="23"/>
      <c r="D5" s="23"/>
      <c r="E5" s="37"/>
    </row>
    <row r="6" spans="1:5" ht="30" customHeight="1">
      <c r="A6" s="25" t="s">
        <v>339</v>
      </c>
      <c r="B6" s="22"/>
      <c r="C6" s="23"/>
      <c r="D6" s="22" t="e">
        <f>RANK($C6,$C$6:$C$18)</f>
        <v>#N/A</v>
      </c>
      <c r="E6" s="37"/>
    </row>
    <row r="7" spans="1:5" ht="30" customHeight="1">
      <c r="A7" s="21" t="s">
        <v>340</v>
      </c>
      <c r="B7" s="22"/>
      <c r="C7" s="23"/>
      <c r="D7" s="22" t="e">
        <f aca="true" t="shared" si="0" ref="D7:D18">RANK($C7,$C$6:$C$18)</f>
        <v>#N/A</v>
      </c>
      <c r="E7" s="37"/>
    </row>
    <row r="8" spans="1:5" ht="30" customHeight="1">
      <c r="A8" s="26" t="s">
        <v>341</v>
      </c>
      <c r="B8" s="27"/>
      <c r="C8" s="28"/>
      <c r="D8" s="27" t="e">
        <f t="shared" si="0"/>
        <v>#N/A</v>
      </c>
      <c r="E8" s="37"/>
    </row>
    <row r="9" spans="1:5" ht="30" customHeight="1">
      <c r="A9" s="21" t="s">
        <v>342</v>
      </c>
      <c r="B9" s="22"/>
      <c r="C9" s="23"/>
      <c r="D9" s="22" t="e">
        <f t="shared" si="0"/>
        <v>#N/A</v>
      </c>
      <c r="E9" s="37"/>
    </row>
    <row r="10" spans="1:5" ht="30" customHeight="1">
      <c r="A10" s="25" t="s">
        <v>343</v>
      </c>
      <c r="B10" s="22"/>
      <c r="C10" s="23"/>
      <c r="D10" s="22" t="e">
        <f t="shared" si="0"/>
        <v>#N/A</v>
      </c>
      <c r="E10" s="37"/>
    </row>
    <row r="11" spans="1:5" ht="30" customHeight="1">
      <c r="A11" s="21" t="s">
        <v>344</v>
      </c>
      <c r="B11" s="22"/>
      <c r="C11" s="23"/>
      <c r="D11" s="22" t="e">
        <f t="shared" si="0"/>
        <v>#N/A</v>
      </c>
      <c r="E11" s="37"/>
    </row>
    <row r="12" spans="1:5" ht="30" customHeight="1">
      <c r="A12" s="25" t="s">
        <v>345</v>
      </c>
      <c r="B12" s="22"/>
      <c r="C12" s="23"/>
      <c r="D12" s="22" t="e">
        <f t="shared" si="0"/>
        <v>#N/A</v>
      </c>
      <c r="E12" s="37"/>
    </row>
    <row r="13" spans="1:5" ht="30" customHeight="1">
      <c r="A13" s="25" t="s">
        <v>346</v>
      </c>
      <c r="B13" s="22"/>
      <c r="C13" s="23"/>
      <c r="D13" s="22" t="e">
        <f t="shared" si="0"/>
        <v>#N/A</v>
      </c>
      <c r="E13" s="37"/>
    </row>
    <row r="14" spans="1:5" ht="30" customHeight="1">
      <c r="A14" s="25" t="s">
        <v>347</v>
      </c>
      <c r="B14" s="22"/>
      <c r="C14" s="23"/>
      <c r="D14" s="22" t="e">
        <f t="shared" si="0"/>
        <v>#N/A</v>
      </c>
      <c r="E14" s="37"/>
    </row>
    <row r="15" spans="1:5" ht="30" customHeight="1">
      <c r="A15" s="25" t="s">
        <v>348</v>
      </c>
      <c r="B15" s="22"/>
      <c r="C15" s="23"/>
      <c r="D15" s="22" t="e">
        <f t="shared" si="0"/>
        <v>#N/A</v>
      </c>
      <c r="E15" s="37"/>
    </row>
    <row r="16" spans="1:5" ht="30" customHeight="1">
      <c r="A16" s="21" t="s">
        <v>349</v>
      </c>
      <c r="B16" s="22"/>
      <c r="C16" s="23"/>
      <c r="D16" s="22" t="e">
        <f t="shared" si="0"/>
        <v>#N/A</v>
      </c>
      <c r="E16" s="37"/>
    </row>
    <row r="17" spans="1:5" ht="30" customHeight="1">
      <c r="A17" s="25" t="s">
        <v>350</v>
      </c>
      <c r="B17" s="22"/>
      <c r="C17" s="23"/>
      <c r="D17" s="22" t="e">
        <f t="shared" si="0"/>
        <v>#N/A</v>
      </c>
      <c r="E17" s="37"/>
    </row>
    <row r="18" spans="1:5" ht="30" customHeight="1">
      <c r="A18" s="38" t="s">
        <v>351</v>
      </c>
      <c r="B18" s="39"/>
      <c r="C18" s="31"/>
      <c r="D18" s="22" t="e">
        <f t="shared" si="0"/>
        <v>#N/A</v>
      </c>
      <c r="E18" s="37"/>
    </row>
    <row r="19" ht="33" customHeight="1"/>
    <row r="20" ht="33" customHeight="1"/>
  </sheetData>
  <sheetProtection/>
  <mergeCells count="1">
    <mergeCell ref="C2:D2"/>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B4" sqref="B4:C18"/>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366</v>
      </c>
      <c r="B2" s="11"/>
      <c r="C2" s="12" t="s">
        <v>362</v>
      </c>
      <c r="D2" s="13"/>
    </row>
    <row r="3" spans="1:4" ht="39.75" customHeight="1">
      <c r="A3" s="14" t="s">
        <v>363</v>
      </c>
      <c r="B3" s="15" t="s">
        <v>184</v>
      </c>
      <c r="C3" s="16" t="s">
        <v>46</v>
      </c>
      <c r="D3" s="16" t="s">
        <v>355</v>
      </c>
    </row>
    <row r="4" spans="1:4" ht="28.5" customHeight="1">
      <c r="A4" s="17" t="s">
        <v>337</v>
      </c>
      <c r="B4" s="18"/>
      <c r="C4" s="19"/>
      <c r="D4" s="20"/>
    </row>
    <row r="5" spans="1:5" s="3" customFormat="1" ht="28.5" customHeight="1">
      <c r="A5" s="21" t="s">
        <v>338</v>
      </c>
      <c r="B5" s="22"/>
      <c r="C5" s="23"/>
      <c r="D5" s="24"/>
      <c r="E5" s="6"/>
    </row>
    <row r="6" spans="1:4" ht="28.5" customHeight="1">
      <c r="A6" s="25" t="s">
        <v>339</v>
      </c>
      <c r="B6" s="22"/>
      <c r="C6" s="23"/>
      <c r="D6" s="22" t="e">
        <f aca="true" t="shared" si="0" ref="D6:D18">RANK($C6,$C$6:$C$18)</f>
        <v>#N/A</v>
      </c>
    </row>
    <row r="7" spans="1:4" ht="28.5" customHeight="1">
      <c r="A7" s="21" t="s">
        <v>340</v>
      </c>
      <c r="B7" s="22"/>
      <c r="C7" s="23"/>
      <c r="D7" s="22" t="e">
        <f t="shared" si="0"/>
        <v>#N/A</v>
      </c>
    </row>
    <row r="8" spans="1:4" ht="28.5" customHeight="1">
      <c r="A8" s="26" t="s">
        <v>341</v>
      </c>
      <c r="B8" s="27"/>
      <c r="C8" s="28"/>
      <c r="D8" s="22" t="e">
        <f t="shared" si="0"/>
        <v>#N/A</v>
      </c>
    </row>
    <row r="9" spans="1:4" ht="28.5" customHeight="1">
      <c r="A9" s="21" t="s">
        <v>342</v>
      </c>
      <c r="B9" s="22"/>
      <c r="C9" s="23"/>
      <c r="D9" s="22" t="e">
        <f t="shared" si="0"/>
        <v>#N/A</v>
      </c>
    </row>
    <row r="10" spans="1:4" ht="28.5" customHeight="1">
      <c r="A10" s="25" t="s">
        <v>343</v>
      </c>
      <c r="B10" s="22"/>
      <c r="C10" s="23"/>
      <c r="D10" s="22" t="e">
        <f t="shared" si="0"/>
        <v>#N/A</v>
      </c>
    </row>
    <row r="11" spans="1:4" ht="28.5" customHeight="1">
      <c r="A11" s="21" t="s">
        <v>344</v>
      </c>
      <c r="B11" s="22"/>
      <c r="C11" s="23"/>
      <c r="D11" s="22" t="e">
        <f t="shared" si="0"/>
        <v>#N/A</v>
      </c>
    </row>
    <row r="12" spans="1:4" ht="28.5" customHeight="1">
      <c r="A12" s="25" t="s">
        <v>345</v>
      </c>
      <c r="B12" s="22"/>
      <c r="C12" s="23"/>
      <c r="D12" s="22" t="e">
        <f t="shared" si="0"/>
        <v>#N/A</v>
      </c>
    </row>
    <row r="13" spans="1:4" ht="28.5" customHeight="1">
      <c r="A13" s="25" t="s">
        <v>346</v>
      </c>
      <c r="B13" s="22"/>
      <c r="C13" s="23"/>
      <c r="D13" s="22" t="e">
        <f t="shared" si="0"/>
        <v>#N/A</v>
      </c>
    </row>
    <row r="14" spans="1:4" ht="28.5" customHeight="1">
      <c r="A14" s="25" t="s">
        <v>347</v>
      </c>
      <c r="B14" s="22"/>
      <c r="C14" s="23"/>
      <c r="D14" s="22" t="e">
        <f t="shared" si="0"/>
        <v>#N/A</v>
      </c>
    </row>
    <row r="15" spans="1:4" ht="28.5" customHeight="1">
      <c r="A15" s="25" t="s">
        <v>348</v>
      </c>
      <c r="B15" s="22"/>
      <c r="C15" s="23"/>
      <c r="D15" s="22" t="e">
        <f t="shared" si="0"/>
        <v>#N/A</v>
      </c>
    </row>
    <row r="16" spans="1:4" ht="28.5" customHeight="1">
      <c r="A16" s="21" t="s">
        <v>349</v>
      </c>
      <c r="B16" s="22"/>
      <c r="C16" s="23"/>
      <c r="D16" s="22" t="e">
        <f t="shared" si="0"/>
        <v>#N/A</v>
      </c>
    </row>
    <row r="17" spans="1:4" ht="28.5" customHeight="1">
      <c r="A17" s="25" t="s">
        <v>350</v>
      </c>
      <c r="B17" s="22"/>
      <c r="C17" s="23"/>
      <c r="D17" s="22" t="e">
        <f t="shared" si="0"/>
        <v>#N/A</v>
      </c>
    </row>
    <row r="18" spans="1:4" ht="28.5" customHeight="1">
      <c r="A18" s="25" t="s">
        <v>351</v>
      </c>
      <c r="B18" s="22"/>
      <c r="C18" s="23"/>
      <c r="D18" s="22" t="e">
        <f t="shared" si="0"/>
        <v>#N/A</v>
      </c>
    </row>
    <row r="19" spans="1:4" ht="28.5" customHeight="1" hidden="1">
      <c r="A19" s="21"/>
      <c r="B19" s="23"/>
      <c r="C19" s="23"/>
      <c r="D19" s="29" t="s">
        <v>352</v>
      </c>
    </row>
    <row r="20" spans="1:4" ht="28.5" customHeight="1" hidden="1">
      <c r="A20" s="30"/>
      <c r="B20" s="31"/>
      <c r="C20" s="31"/>
      <c r="D20" s="32" t="s">
        <v>352</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367</v>
      </c>
      <c r="B2" s="11"/>
      <c r="C2" s="12" t="s">
        <v>362</v>
      </c>
      <c r="D2" s="13"/>
    </row>
    <row r="3" spans="1:4" ht="39.75" customHeight="1">
      <c r="A3" s="14" t="s">
        <v>368</v>
      </c>
      <c r="B3" s="15" t="s">
        <v>184</v>
      </c>
      <c r="C3" s="16" t="s">
        <v>46</v>
      </c>
      <c r="D3" s="16" t="s">
        <v>355</v>
      </c>
    </row>
    <row r="4" spans="1:4" ht="28.5" customHeight="1">
      <c r="A4" s="17" t="s">
        <v>337</v>
      </c>
      <c r="B4" s="18"/>
      <c r="C4" s="19"/>
      <c r="D4" s="20"/>
    </row>
    <row r="5" spans="1:5" s="3" customFormat="1" ht="28.5" customHeight="1">
      <c r="A5" s="21" t="s">
        <v>338</v>
      </c>
      <c r="B5" s="22"/>
      <c r="C5" s="23"/>
      <c r="D5" s="24"/>
      <c r="E5" s="6"/>
    </row>
    <row r="6" spans="1:4" ht="28.5" customHeight="1">
      <c r="A6" s="25" t="s">
        <v>339</v>
      </c>
      <c r="B6" s="22"/>
      <c r="C6" s="23"/>
      <c r="D6" s="22" t="e">
        <f aca="true" t="shared" si="0" ref="D6:D18">RANK($C6,$C$6:$C$18)</f>
        <v>#N/A</v>
      </c>
    </row>
    <row r="7" spans="1:4" ht="28.5" customHeight="1">
      <c r="A7" s="21" t="s">
        <v>340</v>
      </c>
      <c r="B7" s="22"/>
      <c r="C7" s="23"/>
      <c r="D7" s="22" t="e">
        <f t="shared" si="0"/>
        <v>#N/A</v>
      </c>
    </row>
    <row r="8" spans="1:4" ht="28.5" customHeight="1">
      <c r="A8" s="26" t="s">
        <v>341</v>
      </c>
      <c r="B8" s="27"/>
      <c r="C8" s="28"/>
      <c r="D8" s="22" t="e">
        <f t="shared" si="0"/>
        <v>#N/A</v>
      </c>
    </row>
    <row r="9" spans="1:4" ht="28.5" customHeight="1">
      <c r="A9" s="21" t="s">
        <v>342</v>
      </c>
      <c r="B9" s="22"/>
      <c r="C9" s="23"/>
      <c r="D9" s="22" t="e">
        <f t="shared" si="0"/>
        <v>#N/A</v>
      </c>
    </row>
    <row r="10" spans="1:4" ht="28.5" customHeight="1">
      <c r="A10" s="25" t="s">
        <v>343</v>
      </c>
      <c r="B10" s="22"/>
      <c r="C10" s="23"/>
      <c r="D10" s="22" t="e">
        <f t="shared" si="0"/>
        <v>#N/A</v>
      </c>
    </row>
    <row r="11" spans="1:4" ht="28.5" customHeight="1">
      <c r="A11" s="21" t="s">
        <v>344</v>
      </c>
      <c r="B11" s="22"/>
      <c r="C11" s="23"/>
      <c r="D11" s="22" t="e">
        <f t="shared" si="0"/>
        <v>#N/A</v>
      </c>
    </row>
    <row r="12" spans="1:4" ht="28.5" customHeight="1">
      <c r="A12" s="25" t="s">
        <v>345</v>
      </c>
      <c r="B12" s="22"/>
      <c r="C12" s="23"/>
      <c r="D12" s="22" t="e">
        <f t="shared" si="0"/>
        <v>#N/A</v>
      </c>
    </row>
    <row r="13" spans="1:4" ht="28.5" customHeight="1">
      <c r="A13" s="25" t="s">
        <v>346</v>
      </c>
      <c r="B13" s="22"/>
      <c r="C13" s="23"/>
      <c r="D13" s="22" t="e">
        <f t="shared" si="0"/>
        <v>#N/A</v>
      </c>
    </row>
    <row r="14" spans="1:4" ht="28.5" customHeight="1">
      <c r="A14" s="25" t="s">
        <v>347</v>
      </c>
      <c r="B14" s="22"/>
      <c r="C14" s="23"/>
      <c r="D14" s="22" t="e">
        <f t="shared" si="0"/>
        <v>#N/A</v>
      </c>
    </row>
    <row r="15" spans="1:4" ht="28.5" customHeight="1">
      <c r="A15" s="25" t="s">
        <v>348</v>
      </c>
      <c r="B15" s="22"/>
      <c r="C15" s="23"/>
      <c r="D15" s="22" t="e">
        <f t="shared" si="0"/>
        <v>#N/A</v>
      </c>
    </row>
    <row r="16" spans="1:4" ht="28.5" customHeight="1">
      <c r="A16" s="21" t="s">
        <v>349</v>
      </c>
      <c r="B16" s="22"/>
      <c r="C16" s="23"/>
      <c r="D16" s="22" t="e">
        <f t="shared" si="0"/>
        <v>#N/A</v>
      </c>
    </row>
    <row r="17" spans="1:4" ht="28.5" customHeight="1">
      <c r="A17" s="25" t="s">
        <v>350</v>
      </c>
      <c r="B17" s="22"/>
      <c r="C17" s="23"/>
      <c r="D17" s="22" t="e">
        <f t="shared" si="0"/>
        <v>#N/A</v>
      </c>
    </row>
    <row r="18" spans="1:4" ht="28.5" customHeight="1">
      <c r="A18" s="25" t="s">
        <v>351</v>
      </c>
      <c r="B18" s="22"/>
      <c r="C18" s="23"/>
      <c r="D18" s="22" t="e">
        <f t="shared" si="0"/>
        <v>#N/A</v>
      </c>
    </row>
    <row r="19" spans="1:4" ht="28.5" customHeight="1" hidden="1">
      <c r="A19" s="21" t="s">
        <v>369</v>
      </c>
      <c r="B19" s="23"/>
      <c r="C19" s="23"/>
      <c r="D19" s="29" t="s">
        <v>352</v>
      </c>
    </row>
    <row r="20" spans="1:4" ht="28.5" customHeight="1" hidden="1">
      <c r="A20" s="30" t="s">
        <v>283</v>
      </c>
      <c r="B20" s="31"/>
      <c r="C20" s="31"/>
      <c r="D20" s="32" t="s">
        <v>352</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2"/>
  <sheetViews>
    <sheetView showZeros="0" workbookViewId="0" topLeftCell="A1">
      <selection activeCell="F21" sqref="F21"/>
    </sheetView>
  </sheetViews>
  <sheetFormatPr defaultColWidth="9.125" defaultRowHeight="14.25"/>
  <cols>
    <col min="1" max="1" width="38.125" style="6" customWidth="1"/>
    <col min="2" max="2" width="4.125" style="4" customWidth="1"/>
    <col min="3" max="16384" width="9.125" style="6" customWidth="1"/>
  </cols>
  <sheetData>
    <row r="1" spans="1:2" ht="14.25">
      <c r="A1" s="459" t="s">
        <v>12</v>
      </c>
      <c r="B1" s="459"/>
    </row>
    <row r="2" spans="1:2" ht="14.25">
      <c r="A2" s="277"/>
      <c r="B2" s="460"/>
    </row>
    <row r="3" spans="1:2" ht="15.75" customHeight="1">
      <c r="A3" s="277" t="s">
        <v>13</v>
      </c>
      <c r="B3" s="460">
        <v>1</v>
      </c>
    </row>
    <row r="4" spans="1:2" ht="15.75" customHeight="1">
      <c r="A4" s="277" t="s">
        <v>14</v>
      </c>
      <c r="B4" s="460">
        <v>2</v>
      </c>
    </row>
    <row r="5" spans="1:2" ht="15.75" customHeight="1">
      <c r="A5" s="277" t="s">
        <v>15</v>
      </c>
      <c r="B5" s="460">
        <v>3</v>
      </c>
    </row>
    <row r="6" spans="1:2" ht="15.75" customHeight="1">
      <c r="A6" s="277" t="s">
        <v>16</v>
      </c>
      <c r="B6" s="460">
        <v>4</v>
      </c>
    </row>
    <row r="7" spans="1:2" ht="15.75" customHeight="1">
      <c r="A7" s="277" t="s">
        <v>17</v>
      </c>
      <c r="B7" s="460">
        <v>5</v>
      </c>
    </row>
    <row r="8" spans="1:2" ht="15.75" customHeight="1">
      <c r="A8" s="277" t="s">
        <v>18</v>
      </c>
      <c r="B8" s="460">
        <v>6</v>
      </c>
    </row>
    <row r="9" spans="1:2" ht="15.75" customHeight="1">
      <c r="A9" s="277" t="s">
        <v>19</v>
      </c>
      <c r="B9" s="460">
        <v>7</v>
      </c>
    </row>
    <row r="10" spans="1:2" ht="15.75" customHeight="1">
      <c r="A10" s="277" t="s">
        <v>20</v>
      </c>
      <c r="B10" s="460">
        <v>8</v>
      </c>
    </row>
    <row r="11" spans="1:2" ht="15.75" customHeight="1">
      <c r="A11" s="277" t="s">
        <v>21</v>
      </c>
      <c r="B11" s="460">
        <v>9</v>
      </c>
    </row>
    <row r="12" spans="1:2" ht="15.75" customHeight="1">
      <c r="A12" s="277" t="s">
        <v>22</v>
      </c>
      <c r="B12" s="460">
        <v>10</v>
      </c>
    </row>
    <row r="13" spans="1:2" ht="15.75" customHeight="1">
      <c r="A13" s="277" t="s">
        <v>23</v>
      </c>
      <c r="B13" s="460">
        <v>11</v>
      </c>
    </row>
    <row r="14" spans="1:2" ht="15.75" customHeight="1">
      <c r="A14" s="277" t="s">
        <v>24</v>
      </c>
      <c r="B14" s="460">
        <v>12</v>
      </c>
    </row>
    <row r="15" spans="1:2" ht="15.75" customHeight="1">
      <c r="A15" s="277" t="s">
        <v>25</v>
      </c>
      <c r="B15" s="460">
        <v>13</v>
      </c>
    </row>
    <row r="16" spans="1:2" ht="15.75" customHeight="1">
      <c r="A16" s="277" t="s">
        <v>26</v>
      </c>
      <c r="B16" s="460">
        <v>14</v>
      </c>
    </row>
    <row r="17" spans="1:2" ht="15.75" customHeight="1">
      <c r="A17" s="277" t="s">
        <v>27</v>
      </c>
      <c r="B17" s="460">
        <v>15</v>
      </c>
    </row>
    <row r="18" spans="1:2" ht="15.75" customHeight="1">
      <c r="A18" s="277" t="s">
        <v>28</v>
      </c>
      <c r="B18" s="460">
        <v>16</v>
      </c>
    </row>
    <row r="19" spans="1:2" ht="15.75" customHeight="1">
      <c r="A19" s="277" t="s">
        <v>29</v>
      </c>
      <c r="B19" s="460">
        <v>17</v>
      </c>
    </row>
    <row r="20" spans="1:2" ht="15.75" customHeight="1">
      <c r="A20" s="277" t="s">
        <v>30</v>
      </c>
      <c r="B20" s="460">
        <v>18</v>
      </c>
    </row>
    <row r="21" spans="1:2" ht="15.75" customHeight="1">
      <c r="A21" s="277" t="s">
        <v>31</v>
      </c>
      <c r="B21" s="460">
        <v>19</v>
      </c>
    </row>
    <row r="22" spans="1:2" ht="14.25">
      <c r="A22" s="277" t="s">
        <v>32</v>
      </c>
      <c r="B22" s="460">
        <v>20</v>
      </c>
    </row>
    <row r="23" spans="1:2" ht="14.25">
      <c r="A23" s="277" t="s">
        <v>33</v>
      </c>
      <c r="B23" s="460">
        <v>21</v>
      </c>
    </row>
    <row r="24" spans="1:2" ht="15.75" customHeight="1">
      <c r="A24" s="277" t="s">
        <v>34</v>
      </c>
      <c r="B24" s="460">
        <v>24</v>
      </c>
    </row>
    <row r="25" spans="1:2" ht="15.75" customHeight="1">
      <c r="A25" s="277" t="s">
        <v>35</v>
      </c>
      <c r="B25" s="460">
        <v>25</v>
      </c>
    </row>
    <row r="26" spans="1:2" ht="15.75" customHeight="1">
      <c r="A26" s="277" t="s">
        <v>36</v>
      </c>
      <c r="B26" s="460">
        <v>26</v>
      </c>
    </row>
    <row r="27" spans="1:2" ht="15.75" customHeight="1">
      <c r="A27" s="277" t="s">
        <v>37</v>
      </c>
      <c r="B27" s="460">
        <v>27</v>
      </c>
    </row>
    <row r="28" spans="1:2" ht="15.75" customHeight="1">
      <c r="A28" s="277" t="s">
        <v>38</v>
      </c>
      <c r="B28" s="460">
        <v>28</v>
      </c>
    </row>
    <row r="29" spans="1:2" ht="14.25" hidden="1">
      <c r="A29" s="42" t="s">
        <v>39</v>
      </c>
      <c r="B29" s="460">
        <v>27</v>
      </c>
    </row>
    <row r="30" spans="1:2" ht="14.25" hidden="1">
      <c r="A30" s="42" t="s">
        <v>40</v>
      </c>
      <c r="B30" s="460">
        <v>28</v>
      </c>
    </row>
    <row r="31" spans="1:2" ht="14.25">
      <c r="A31" s="277" t="s">
        <v>41</v>
      </c>
      <c r="B31" s="460">
        <v>29</v>
      </c>
    </row>
    <row r="32" spans="1:2" ht="14.25">
      <c r="A32" s="277"/>
      <c r="B32" s="460"/>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35"/>
  <sheetViews>
    <sheetView showZeros="0" zoomScale="120" zoomScaleNormal="120" workbookViewId="0" topLeftCell="A7">
      <selection activeCell="F36" sqref="F36"/>
    </sheetView>
  </sheetViews>
  <sheetFormatPr defaultColWidth="9.00390625" defaultRowHeight="14.25"/>
  <cols>
    <col min="1" max="1" width="28.25390625" style="426" customWidth="1"/>
    <col min="2" max="2" width="9.125" style="427" customWidth="1"/>
    <col min="3" max="3" width="9.00390625" style="427" customWidth="1"/>
    <col min="4" max="4" width="14.375" style="426" customWidth="1"/>
    <col min="5" max="5" width="13.75390625" style="426" bestFit="1" customWidth="1"/>
    <col min="6" max="50" width="9.125" style="426" bestFit="1" customWidth="1"/>
    <col min="51" max="16384" width="9.00390625" style="358" customWidth="1"/>
  </cols>
  <sheetData>
    <row r="1" spans="1:3" ht="18" customHeight="1">
      <c r="A1" s="428" t="s">
        <v>42</v>
      </c>
      <c r="B1" s="429"/>
      <c r="C1" s="429"/>
    </row>
    <row r="2" spans="1:3" ht="12.75" customHeight="1">
      <c r="A2" s="430" t="s">
        <v>43</v>
      </c>
      <c r="B2" s="431"/>
      <c r="C2" s="431"/>
    </row>
    <row r="3" spans="1:7" s="424" customFormat="1" ht="39.75" customHeight="1">
      <c r="A3" s="432" t="s">
        <v>44</v>
      </c>
      <c r="B3" s="433" t="s">
        <v>45</v>
      </c>
      <c r="C3" s="434" t="s">
        <v>46</v>
      </c>
      <c r="E3" s="6"/>
      <c r="G3" s="6"/>
    </row>
    <row r="4" spans="1:6" s="425" customFormat="1" ht="14.25" customHeight="1">
      <c r="A4" s="435" t="s">
        <v>47</v>
      </c>
      <c r="B4" s="436">
        <v>1465096</v>
      </c>
      <c r="C4" s="437">
        <v>-9.852239316958958</v>
      </c>
      <c r="D4" s="358"/>
      <c r="E4" s="6"/>
      <c r="F4" s="6"/>
    </row>
    <row r="5" spans="1:6" s="425" customFormat="1" ht="15.75" customHeight="1">
      <c r="A5" s="435" t="s">
        <v>48</v>
      </c>
      <c r="B5" s="438">
        <v>80342</v>
      </c>
      <c r="C5" s="439">
        <v>-1.0303319316194859</v>
      </c>
      <c r="D5" s="358"/>
      <c r="E5" s="6"/>
      <c r="F5" s="6"/>
    </row>
    <row r="6" spans="1:4" s="425" customFormat="1" ht="14.25" customHeight="1">
      <c r="A6" s="435" t="s">
        <v>49</v>
      </c>
      <c r="B6" s="438">
        <v>348268</v>
      </c>
      <c r="C6" s="439">
        <v>-12.860867469527562</v>
      </c>
      <c r="D6" s="358"/>
    </row>
    <row r="7" spans="1:3" s="425" customFormat="1" ht="14.25" customHeight="1">
      <c r="A7" s="435" t="s">
        <v>50</v>
      </c>
      <c r="B7" s="438">
        <v>1036486</v>
      </c>
      <c r="C7" s="440">
        <v>-9.301352547643063</v>
      </c>
    </row>
    <row r="8" spans="1:3" s="425" customFormat="1" ht="13.5" customHeight="1">
      <c r="A8" s="435" t="s">
        <v>51</v>
      </c>
      <c r="B8" s="438"/>
      <c r="C8" s="439">
        <v>-0.8</v>
      </c>
    </row>
    <row r="9" spans="1:3" s="425" customFormat="1" ht="14.25" customHeight="1">
      <c r="A9" s="435" t="s">
        <v>52</v>
      </c>
      <c r="B9" s="441"/>
      <c r="C9" s="439">
        <v>-9.5</v>
      </c>
    </row>
    <row r="10" spans="1:4" s="425" customFormat="1" ht="15" customHeight="1">
      <c r="A10" s="435" t="s">
        <v>53</v>
      </c>
      <c r="B10" s="442">
        <v>111546</v>
      </c>
      <c r="C10" s="443">
        <v>-29</v>
      </c>
      <c r="D10" s="358"/>
    </row>
    <row r="11" spans="1:3" s="425" customFormat="1" ht="13.5" customHeight="1">
      <c r="A11" s="435" t="s">
        <v>54</v>
      </c>
      <c r="B11" s="442">
        <v>110783</v>
      </c>
      <c r="C11" s="443">
        <v>-28.4</v>
      </c>
    </row>
    <row r="12" spans="1:3" s="425" customFormat="1" ht="18" customHeight="1">
      <c r="A12" s="435" t="s">
        <v>55</v>
      </c>
      <c r="B12" s="444">
        <v>742.41</v>
      </c>
      <c r="C12" s="443"/>
    </row>
    <row r="13" spans="1:3" s="425" customFormat="1" ht="18" customHeight="1">
      <c r="A13" s="435" t="s">
        <v>56</v>
      </c>
      <c r="B13" s="442">
        <v>107.56</v>
      </c>
      <c r="C13" s="443">
        <v>-71.31733333333334</v>
      </c>
    </row>
    <row r="14" spans="1:3" s="425" customFormat="1" ht="14.25" customHeight="1">
      <c r="A14" s="435" t="s">
        <v>57</v>
      </c>
      <c r="B14" s="445"/>
      <c r="C14" s="441">
        <v>-23.54005684041769</v>
      </c>
    </row>
    <row r="15" spans="1:4" s="425" customFormat="1" ht="14.25" customHeight="1">
      <c r="A15" s="435" t="s">
        <v>58</v>
      </c>
      <c r="B15" s="439">
        <v>94.11335049</v>
      </c>
      <c r="C15" s="439">
        <v>-27.378968467754877</v>
      </c>
      <c r="D15" s="446"/>
    </row>
    <row r="16" spans="1:4" s="425" customFormat="1" ht="14.25" customHeight="1">
      <c r="A16" s="435" t="s">
        <v>59</v>
      </c>
      <c r="B16" s="439">
        <v>20.67137332</v>
      </c>
      <c r="C16" s="439">
        <v>-16.799261954880976</v>
      </c>
      <c r="D16" s="446"/>
    </row>
    <row r="17" spans="1:4" s="425" customFormat="1" ht="14.25" customHeight="1">
      <c r="A17" s="435" t="s">
        <v>60</v>
      </c>
      <c r="B17" s="439">
        <v>73.44197717</v>
      </c>
      <c r="C17" s="439">
        <v>-29.88832156129021</v>
      </c>
      <c r="D17" s="446"/>
    </row>
    <row r="18" spans="1:3" s="425" customFormat="1" ht="18.75" customHeight="1">
      <c r="A18" s="435" t="s">
        <v>61</v>
      </c>
      <c r="B18" s="439">
        <v>120.99</v>
      </c>
      <c r="C18" s="439">
        <v>-71.01</v>
      </c>
    </row>
    <row r="19" spans="1:4" s="425" customFormat="1" ht="14.25" customHeight="1">
      <c r="A19" s="435" t="s">
        <v>62</v>
      </c>
      <c r="B19" s="439">
        <v>8.54</v>
      </c>
      <c r="C19" s="439">
        <v>-72.69</v>
      </c>
      <c r="D19" s="446"/>
    </row>
    <row r="20" spans="1:4" s="425" customFormat="1" ht="14.25" customHeight="1">
      <c r="A20" s="435" t="s">
        <v>63</v>
      </c>
      <c r="B20" s="447">
        <v>170712</v>
      </c>
      <c r="C20" s="448">
        <v>-28.320155862260094</v>
      </c>
      <c r="D20" s="446"/>
    </row>
    <row r="21" spans="1:4" s="425" customFormat="1" ht="14.25" customHeight="1">
      <c r="A21" s="435" t="s">
        <v>64</v>
      </c>
      <c r="B21" s="449">
        <v>1034799</v>
      </c>
      <c r="C21" s="448">
        <v>4.269323044771966</v>
      </c>
      <c r="D21" s="446"/>
    </row>
    <row r="22" spans="1:4" s="425" customFormat="1" ht="14.25" customHeight="1">
      <c r="A22" s="435" t="s">
        <v>65</v>
      </c>
      <c r="B22" s="450">
        <v>297623</v>
      </c>
      <c r="C22" s="448">
        <v>-20.49138723258747</v>
      </c>
      <c r="D22" s="446"/>
    </row>
    <row r="23" spans="1:4" s="425" customFormat="1" ht="14.25" customHeight="1">
      <c r="A23" s="435" t="s">
        <v>66</v>
      </c>
      <c r="B23" s="438">
        <v>17610874.473546</v>
      </c>
      <c r="C23" s="438">
        <v>1080956.0013459977</v>
      </c>
      <c r="D23" s="451"/>
    </row>
    <row r="24" spans="1:4" s="425" customFormat="1" ht="14.25" customHeight="1">
      <c r="A24" s="435" t="s">
        <v>67</v>
      </c>
      <c r="B24" s="438">
        <v>10641122.19538645</v>
      </c>
      <c r="C24" s="438">
        <v>513004.8762133736</v>
      </c>
      <c r="D24" s="451"/>
    </row>
    <row r="25" spans="1:3" s="425" customFormat="1" ht="14.25" customHeight="1">
      <c r="A25" s="435" t="s">
        <v>68</v>
      </c>
      <c r="B25" s="438">
        <v>7684888.426888</v>
      </c>
      <c r="C25" s="438">
        <v>994233.3134989999</v>
      </c>
    </row>
    <row r="26" spans="1:4" s="425" customFormat="1" ht="14.25" customHeight="1">
      <c r="A26" s="435" t="s">
        <v>69</v>
      </c>
      <c r="B26" s="438">
        <f>B24/278.6</f>
        <v>38194.98275443808</v>
      </c>
      <c r="C26" s="439">
        <f>B26/33883*100-100</f>
        <v>12.726094957465634</v>
      </c>
      <c r="D26" s="451"/>
    </row>
    <row r="27" spans="1:4" s="425" customFormat="1" ht="14.25" customHeight="1">
      <c r="A27" s="435" t="s">
        <v>70</v>
      </c>
      <c r="B27" s="445">
        <v>8565</v>
      </c>
      <c r="C27" s="439">
        <v>-5.9</v>
      </c>
      <c r="D27" s="451"/>
    </row>
    <row r="28" spans="1:4" s="425" customFormat="1" ht="14.25" customHeight="1" hidden="1">
      <c r="A28" s="435" t="s">
        <v>71</v>
      </c>
      <c r="B28" s="452"/>
      <c r="C28" s="453"/>
      <c r="D28" s="451"/>
    </row>
    <row r="29" spans="1:4" s="425" customFormat="1" ht="18" customHeight="1">
      <c r="A29" s="454" t="s">
        <v>72</v>
      </c>
      <c r="B29" s="455">
        <v>103.73909652</v>
      </c>
      <c r="C29" s="455">
        <v>3.7</v>
      </c>
      <c r="D29" s="451"/>
    </row>
    <row r="30" ht="14.25">
      <c r="D30" s="451"/>
    </row>
    <row r="31" spans="1:3" ht="14.25">
      <c r="A31" s="456"/>
      <c r="B31" s="457"/>
      <c r="C31" s="458"/>
    </row>
    <row r="32" spans="1:3" ht="14.25">
      <c r="A32" s="456"/>
      <c r="B32" s="457"/>
      <c r="C32" s="451"/>
    </row>
    <row r="33" spans="1:4" ht="14.25">
      <c r="A33" s="456"/>
      <c r="D33" s="451"/>
    </row>
    <row r="34" ht="14.25">
      <c r="D34" s="451"/>
    </row>
    <row r="35" ht="14.25">
      <c r="D35" s="451"/>
    </row>
  </sheetData>
  <sheetProtection/>
  <mergeCells count="2">
    <mergeCell ref="A1:C1"/>
    <mergeCell ref="A2:C2"/>
  </mergeCells>
  <printOptions horizontalCentered="1" verticalCentered="1"/>
  <pageMargins left="0.2" right="0.2" top="0.2" bottom="0.2"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10"/>
  </sheetPr>
  <dimension ref="A2:E13"/>
  <sheetViews>
    <sheetView showZeros="0" zoomScale="110" zoomScaleNormal="110" workbookViewId="0" topLeftCell="A1">
      <selection activeCell="E7" sqref="E7"/>
    </sheetView>
  </sheetViews>
  <sheetFormatPr defaultColWidth="9.00390625" defaultRowHeight="14.25"/>
  <cols>
    <col min="1" max="1" width="31.75390625" style="6" customWidth="1"/>
    <col min="2" max="2" width="8.875" style="7" customWidth="1"/>
    <col min="3" max="3" width="8.25390625" style="7" customWidth="1"/>
    <col min="4" max="4" width="23.375" style="6" customWidth="1"/>
    <col min="5" max="5" width="13.875" style="6" bestFit="1" customWidth="1"/>
    <col min="6" max="7" width="12.625" style="6" bestFit="1" customWidth="1"/>
    <col min="8" max="117" width="9.125" style="6" bestFit="1" customWidth="1"/>
  </cols>
  <sheetData>
    <row r="1" ht="18" customHeight="1"/>
    <row r="2" spans="1:3" ht="20.25" customHeight="1">
      <c r="A2" s="327" t="s">
        <v>73</v>
      </c>
      <c r="B2" s="328"/>
      <c r="C2" s="391"/>
    </row>
    <row r="3" spans="1:3" s="386" customFormat="1" ht="42" customHeight="1">
      <c r="A3" s="230" t="s">
        <v>44</v>
      </c>
      <c r="B3" s="43" t="s">
        <v>74</v>
      </c>
      <c r="C3" s="81" t="s">
        <v>46</v>
      </c>
    </row>
    <row r="4" spans="1:4" ht="36" customHeight="1">
      <c r="A4" s="413" t="s">
        <v>47</v>
      </c>
      <c r="B4" s="338">
        <v>1465096</v>
      </c>
      <c r="C4" s="68">
        <v>-9.852239316958958</v>
      </c>
      <c r="D4" s="386"/>
    </row>
    <row r="5" spans="1:5" ht="36" customHeight="1">
      <c r="A5" s="414" t="s">
        <v>75</v>
      </c>
      <c r="B5" s="415"/>
      <c r="C5" s="68">
        <v>-0.8</v>
      </c>
      <c r="D5" s="416"/>
      <c r="E5" s="416"/>
    </row>
    <row r="6" spans="1:5" ht="36" customHeight="1">
      <c r="A6" s="414" t="s">
        <v>76</v>
      </c>
      <c r="B6" s="345"/>
      <c r="C6" s="70" t="s">
        <v>77</v>
      </c>
      <c r="D6" s="416"/>
      <c r="E6" s="416"/>
    </row>
    <row r="7" spans="1:3" ht="36" customHeight="1">
      <c r="A7" s="417" t="s">
        <v>78</v>
      </c>
      <c r="B7" s="70">
        <v>37</v>
      </c>
      <c r="C7" s="19">
        <v>-6.3</v>
      </c>
    </row>
    <row r="8" spans="1:3" ht="36" customHeight="1">
      <c r="A8" s="414" t="s">
        <v>79</v>
      </c>
      <c r="B8" s="415">
        <v>170712</v>
      </c>
      <c r="C8" s="418">
        <v>-28.320155862260094</v>
      </c>
    </row>
    <row r="9" spans="1:4" ht="36" customHeight="1">
      <c r="A9" s="419" t="s">
        <v>80</v>
      </c>
      <c r="B9" s="415">
        <v>107916</v>
      </c>
      <c r="C9" s="344">
        <v>-31.306572967192466</v>
      </c>
      <c r="D9" s="420"/>
    </row>
    <row r="10" spans="1:4" ht="36" customHeight="1">
      <c r="A10" s="419" t="s">
        <v>81</v>
      </c>
      <c r="B10" s="70">
        <f>B9/B8*100</f>
        <v>63.215239701954175</v>
      </c>
      <c r="C10" s="217">
        <f>B10-66</f>
        <v>-2.784760298045825</v>
      </c>
      <c r="D10" s="420"/>
    </row>
    <row r="11" spans="1:3" ht="36" customHeight="1">
      <c r="A11" s="421" t="s">
        <v>82</v>
      </c>
      <c r="B11" s="422">
        <v>1034799</v>
      </c>
      <c r="C11" s="353">
        <v>4.269323044771966</v>
      </c>
    </row>
    <row r="12" spans="1:3" ht="36" customHeight="1">
      <c r="A12" s="419" t="s">
        <v>83</v>
      </c>
      <c r="B12" s="338">
        <v>891299</v>
      </c>
      <c r="C12" s="68">
        <v>7.8750183059742085</v>
      </c>
    </row>
    <row r="13" spans="1:3" ht="36" customHeight="1">
      <c r="A13" s="423" t="s">
        <v>84</v>
      </c>
      <c r="B13" s="341">
        <f>B12/B11*100</f>
        <v>86.13257260588772</v>
      </c>
      <c r="C13" s="341"/>
    </row>
  </sheetData>
  <sheetProtection/>
  <mergeCells count="1">
    <mergeCell ref="A2:B2"/>
  </mergeCells>
  <printOptions horizontalCentered="1" verticalCentered="1"/>
  <pageMargins left="0.2" right="0.2" top="0.2" bottom="0.2"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C23"/>
  <sheetViews>
    <sheetView showZeros="0" workbookViewId="0" topLeftCell="A7">
      <selection activeCell="E11" sqref="E11"/>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6" width="9.125" style="6" bestFit="1" customWidth="1"/>
    <col min="7" max="7" width="13.75390625" style="6" bestFit="1" customWidth="1"/>
    <col min="8" max="137" width="9.125" style="6" bestFit="1" customWidth="1"/>
  </cols>
  <sheetData>
    <row r="1" spans="1:3" s="1" customFormat="1" ht="18" customHeight="1">
      <c r="A1" s="6"/>
      <c r="B1" s="7"/>
      <c r="C1" s="7"/>
    </row>
    <row r="2" spans="1:3" ht="15" customHeight="1">
      <c r="A2" s="327" t="s">
        <v>85</v>
      </c>
      <c r="B2" s="328"/>
      <c r="C2" s="328"/>
    </row>
    <row r="3" spans="1:3" s="386" customFormat="1" ht="39.75" customHeight="1">
      <c r="A3" s="230" t="s">
        <v>86</v>
      </c>
      <c r="B3" s="43" t="s">
        <v>87</v>
      </c>
      <c r="C3" s="81" t="s">
        <v>46</v>
      </c>
    </row>
    <row r="4" spans="1:3" s="3" customFormat="1" ht="36.75" customHeight="1">
      <c r="A4" s="136" t="s">
        <v>88</v>
      </c>
      <c r="B4" s="404">
        <v>1465096</v>
      </c>
      <c r="C4" s="405">
        <v>-9.852239316958958</v>
      </c>
    </row>
    <row r="5" spans="1:3" s="3" customFormat="1" ht="36.75" customHeight="1">
      <c r="A5" s="137" t="s">
        <v>89</v>
      </c>
      <c r="B5" s="406">
        <v>80342</v>
      </c>
      <c r="C5" s="407">
        <v>-1.0303319316194859</v>
      </c>
    </row>
    <row r="6" spans="1:3" s="3" customFormat="1" ht="36.75" customHeight="1">
      <c r="A6" s="137" t="s">
        <v>90</v>
      </c>
      <c r="B6" s="406">
        <v>348268</v>
      </c>
      <c r="C6" s="407">
        <v>-12.860867469527562</v>
      </c>
    </row>
    <row r="7" spans="1:3" s="3" customFormat="1" ht="36.75" customHeight="1">
      <c r="A7" s="137" t="s">
        <v>91</v>
      </c>
      <c r="B7" s="406">
        <v>341353</v>
      </c>
      <c r="C7" s="408">
        <v>-12.501778373480903</v>
      </c>
    </row>
    <row r="8" spans="1:3" s="3" customFormat="1" ht="36.75" customHeight="1">
      <c r="A8" s="137" t="s">
        <v>92</v>
      </c>
      <c r="B8" s="406">
        <v>6967</v>
      </c>
      <c r="C8" s="407">
        <v>-27.162545205747236</v>
      </c>
    </row>
    <row r="9" spans="1:3" s="3" customFormat="1" ht="36.75" customHeight="1">
      <c r="A9" s="137" t="s">
        <v>93</v>
      </c>
      <c r="B9" s="406">
        <v>1036486</v>
      </c>
      <c r="C9" s="407">
        <v>-9.301352547643063</v>
      </c>
    </row>
    <row r="10" spans="1:3" s="3" customFormat="1" ht="36.75" customHeight="1">
      <c r="A10" s="137" t="s">
        <v>94</v>
      </c>
      <c r="B10" s="406">
        <v>72120</v>
      </c>
      <c r="C10" s="407">
        <v>-15.720229122701241</v>
      </c>
    </row>
    <row r="11" spans="1:3" s="3" customFormat="1" ht="36.75" customHeight="1">
      <c r="A11" s="137" t="s">
        <v>95</v>
      </c>
      <c r="B11" s="406">
        <v>199245</v>
      </c>
      <c r="C11" s="407">
        <v>-24.28601285525191</v>
      </c>
    </row>
    <row r="12" spans="1:3" s="3" customFormat="1" ht="36.75" customHeight="1">
      <c r="A12" s="137" t="s">
        <v>96</v>
      </c>
      <c r="B12" s="406">
        <v>24706</v>
      </c>
      <c r="C12" s="407">
        <v>-38.48551661217973</v>
      </c>
    </row>
    <row r="13" spans="1:3" s="3" customFormat="1" ht="36.75" customHeight="1">
      <c r="A13" s="137" t="s">
        <v>97</v>
      </c>
      <c r="B13" s="406">
        <v>99262</v>
      </c>
      <c r="C13" s="407">
        <v>2.425216444605738</v>
      </c>
    </row>
    <row r="14" spans="1:3" s="3" customFormat="1" ht="36.75" customHeight="1">
      <c r="A14" s="137" t="s">
        <v>98</v>
      </c>
      <c r="B14" s="406">
        <v>107314</v>
      </c>
      <c r="C14" s="407">
        <v>-2.401274737029766</v>
      </c>
    </row>
    <row r="15" spans="1:3" s="3" customFormat="1" ht="36.75" customHeight="1">
      <c r="A15" s="137" t="s">
        <v>99</v>
      </c>
      <c r="B15" s="406">
        <v>523560</v>
      </c>
      <c r="C15" s="407">
        <v>-2.1063386430505346</v>
      </c>
    </row>
    <row r="16" spans="1:3" ht="14.25">
      <c r="A16" s="137" t="s">
        <v>100</v>
      </c>
      <c r="B16" s="409">
        <v>112469</v>
      </c>
      <c r="C16" s="410">
        <v>-8.09566643737763</v>
      </c>
    </row>
    <row r="17" spans="1:3" ht="15">
      <c r="A17" s="139" t="s">
        <v>101</v>
      </c>
      <c r="B17" s="411">
        <v>411091</v>
      </c>
      <c r="C17" s="412">
        <v>-0.18722554986908335</v>
      </c>
    </row>
    <row r="18" ht="14.25">
      <c r="A18" s="280"/>
    </row>
    <row r="19" ht="14.25">
      <c r="A19" s="280"/>
    </row>
    <row r="20" ht="14.25">
      <c r="A20" s="280"/>
    </row>
    <row r="21" ht="14.25">
      <c r="A21" s="280"/>
    </row>
    <row r="22" ht="14.25">
      <c r="A22" s="280"/>
    </row>
    <row r="23" ht="14.25">
      <c r="A23" s="280"/>
    </row>
  </sheetData>
  <sheetProtection/>
  <mergeCells count="1">
    <mergeCell ref="A2:C2"/>
  </mergeCells>
  <printOptions horizontalCentered="1" verticalCentered="1"/>
  <pageMargins left="0.2" right="0.2" top="0.2" bottom="0.2"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10"/>
  </sheetPr>
  <dimension ref="A1:C28"/>
  <sheetViews>
    <sheetView showZeros="0" workbookViewId="0" topLeftCell="A10">
      <selection activeCell="J24" sqref="J24"/>
    </sheetView>
  </sheetViews>
  <sheetFormatPr defaultColWidth="9.125" defaultRowHeight="14.25"/>
  <cols>
    <col min="1" max="1" width="27.375" style="6" customWidth="1"/>
    <col min="2" max="2" width="13.625" style="7" customWidth="1"/>
    <col min="3" max="3" width="8.375" style="7" customWidth="1"/>
    <col min="4" max="4" width="15.50390625" style="6" customWidth="1"/>
    <col min="5" max="5" width="17.875" style="6" customWidth="1"/>
    <col min="6" max="25" width="9.125" style="6" customWidth="1"/>
    <col min="26" max="40" width="9.00390625" style="6" customWidth="1"/>
    <col min="41" max="41" width="9.00390625" style="0" bestFit="1" customWidth="1"/>
  </cols>
  <sheetData>
    <row r="1" spans="1:3" s="385" customFormat="1" ht="18" customHeight="1">
      <c r="A1" s="124"/>
      <c r="B1" s="387"/>
      <c r="C1" s="388"/>
    </row>
    <row r="2" spans="1:3" ht="20.25" customHeight="1">
      <c r="A2" s="389" t="s">
        <v>102</v>
      </c>
      <c r="B2" s="390"/>
      <c r="C2" s="391"/>
    </row>
    <row r="3" spans="1:3" s="386" customFormat="1" ht="33" customHeight="1">
      <c r="A3" s="230" t="s">
        <v>86</v>
      </c>
      <c r="B3" s="43" t="s">
        <v>74</v>
      </c>
      <c r="C3" s="81" t="s">
        <v>46</v>
      </c>
    </row>
    <row r="4" spans="1:3" ht="18.75" customHeight="1">
      <c r="A4" s="392" t="s">
        <v>103</v>
      </c>
      <c r="B4" s="345"/>
      <c r="C4" s="70" t="s">
        <v>104</v>
      </c>
    </row>
    <row r="5" spans="1:3" ht="18.75" customHeight="1">
      <c r="A5" s="393" t="s">
        <v>105</v>
      </c>
      <c r="B5" s="345"/>
      <c r="C5" s="70" t="s">
        <v>106</v>
      </c>
    </row>
    <row r="6" spans="1:3" ht="18.75" customHeight="1" hidden="1">
      <c r="A6" s="394" t="s">
        <v>107</v>
      </c>
      <c r="B6" s="345"/>
      <c r="C6" s="70"/>
    </row>
    <row r="7" spans="1:3" ht="18.75" customHeight="1">
      <c r="A7" s="393" t="s">
        <v>108</v>
      </c>
      <c r="B7" s="345">
        <v>19437</v>
      </c>
      <c r="C7" s="70" t="s">
        <v>109</v>
      </c>
    </row>
    <row r="8" spans="1:3" ht="18.75" customHeight="1">
      <c r="A8" s="392" t="s">
        <v>110</v>
      </c>
      <c r="B8" s="345">
        <v>1052</v>
      </c>
      <c r="C8" s="70" t="s">
        <v>111</v>
      </c>
    </row>
    <row r="9" spans="1:3" ht="18.75" customHeight="1">
      <c r="A9" s="393" t="s">
        <v>112</v>
      </c>
      <c r="B9" s="345">
        <v>18385</v>
      </c>
      <c r="C9" s="70" t="s">
        <v>113</v>
      </c>
    </row>
    <row r="10" spans="1:3" ht="18.75" customHeight="1">
      <c r="A10" s="395" t="s">
        <v>114</v>
      </c>
      <c r="B10" s="345"/>
      <c r="C10" s="70" t="s">
        <v>115</v>
      </c>
    </row>
    <row r="11" spans="1:3" ht="18.75" customHeight="1">
      <c r="A11" s="393" t="s">
        <v>116</v>
      </c>
      <c r="B11" s="345"/>
      <c r="C11" s="70" t="s">
        <v>117</v>
      </c>
    </row>
    <row r="12" spans="1:3" ht="18.75" customHeight="1">
      <c r="A12" s="396" t="s">
        <v>118</v>
      </c>
      <c r="B12" s="345">
        <v>56346</v>
      </c>
      <c r="C12" s="70" t="s">
        <v>119</v>
      </c>
    </row>
    <row r="13" spans="1:3" ht="18.75" customHeight="1">
      <c r="A13" s="393" t="s">
        <v>120</v>
      </c>
      <c r="B13" s="338">
        <v>73324</v>
      </c>
      <c r="C13" s="70">
        <v>195.5778610875962</v>
      </c>
    </row>
    <row r="14" spans="1:3" ht="18.75" customHeight="1">
      <c r="A14" s="393" t="s">
        <v>121</v>
      </c>
      <c r="B14" s="338">
        <v>62100</v>
      </c>
      <c r="C14" s="70">
        <v>150.58510209022677</v>
      </c>
    </row>
    <row r="15" spans="1:3" ht="18.75" customHeight="1">
      <c r="A15" s="392" t="s">
        <v>122</v>
      </c>
      <c r="B15" s="345"/>
      <c r="C15" s="70" t="s">
        <v>123</v>
      </c>
    </row>
    <row r="16" spans="1:3" ht="18.75" customHeight="1">
      <c r="A16" s="393" t="s">
        <v>124</v>
      </c>
      <c r="B16" s="70">
        <v>28.21</v>
      </c>
      <c r="C16" s="70" t="s">
        <v>125</v>
      </c>
    </row>
    <row r="17" spans="1:3" ht="18.75" customHeight="1">
      <c r="A17" s="392" t="s">
        <v>126</v>
      </c>
      <c r="B17" s="345">
        <v>1135508</v>
      </c>
      <c r="C17" s="70" t="s">
        <v>127</v>
      </c>
    </row>
    <row r="18" spans="1:3" ht="18.75" customHeight="1">
      <c r="A18" s="393" t="s">
        <v>128</v>
      </c>
      <c r="B18" s="345"/>
      <c r="C18" s="70" t="s">
        <v>129</v>
      </c>
    </row>
    <row r="19" spans="1:3" ht="18.75" customHeight="1" hidden="1">
      <c r="A19" s="397" t="s">
        <v>130</v>
      </c>
      <c r="B19" s="345"/>
      <c r="C19" s="70"/>
    </row>
    <row r="20" spans="1:3" ht="18.75" customHeight="1">
      <c r="A20" s="393" t="s">
        <v>131</v>
      </c>
      <c r="B20" s="345">
        <v>4939</v>
      </c>
      <c r="C20" s="70" t="s">
        <v>132</v>
      </c>
    </row>
    <row r="21" spans="1:3" ht="18.75" customHeight="1">
      <c r="A21" s="393" t="s">
        <v>133</v>
      </c>
      <c r="B21" s="345">
        <v>341569</v>
      </c>
      <c r="C21" s="398" t="s">
        <v>134</v>
      </c>
    </row>
    <row r="22" spans="1:3" ht="18.75" customHeight="1">
      <c r="A22" s="399" t="s">
        <v>135</v>
      </c>
      <c r="B22" s="345">
        <v>227731.26</v>
      </c>
      <c r="C22" s="70">
        <v>-2.7767992991327333</v>
      </c>
    </row>
    <row r="23" spans="1:3" ht="18.75" customHeight="1">
      <c r="A23" s="400" t="s">
        <v>136</v>
      </c>
      <c r="B23" s="345">
        <v>193541.98</v>
      </c>
      <c r="C23" s="70">
        <v>-0.5251748295597451</v>
      </c>
    </row>
    <row r="24" spans="1:3" ht="18.75" customHeight="1">
      <c r="A24" s="399" t="s">
        <v>137</v>
      </c>
      <c r="B24" s="345">
        <v>9650</v>
      </c>
      <c r="C24" s="70">
        <v>21.72048435923311</v>
      </c>
    </row>
    <row r="25" spans="1:3" ht="18.75" customHeight="1">
      <c r="A25" s="400" t="s">
        <v>138</v>
      </c>
      <c r="B25" s="345">
        <v>24539.28</v>
      </c>
      <c r="C25" s="70">
        <v>-22.695663049049372</v>
      </c>
    </row>
    <row r="26" spans="1:3" ht="18.75" customHeight="1">
      <c r="A26" s="400" t="s">
        <v>139</v>
      </c>
      <c r="B26" s="345">
        <v>18530898.39</v>
      </c>
      <c r="C26" s="70">
        <v>16.061615907137167</v>
      </c>
    </row>
    <row r="27" spans="1:3" ht="15">
      <c r="A27" s="401" t="s">
        <v>140</v>
      </c>
      <c r="B27" s="402"/>
      <c r="C27" s="83" t="s">
        <v>141</v>
      </c>
    </row>
    <row r="28" ht="14.25">
      <c r="A28" s="403"/>
    </row>
  </sheetData>
  <sheetProtection/>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F24"/>
  <sheetViews>
    <sheetView showZeros="0" workbookViewId="0" topLeftCell="A1">
      <selection activeCell="E11" sqref="E11"/>
    </sheetView>
  </sheetViews>
  <sheetFormatPr defaultColWidth="9.00390625" defaultRowHeight="14.25"/>
  <cols>
    <col min="1" max="1" width="21.25390625" style="357" customWidth="1"/>
    <col min="2" max="2" width="9.375" style="357" customWidth="1"/>
    <col min="3" max="3" width="8.875" style="357" customWidth="1"/>
    <col min="4" max="4" width="6.875" style="357" customWidth="1"/>
    <col min="5" max="5" width="18.25390625" style="357" customWidth="1"/>
    <col min="6" max="6" width="9.375" style="357" bestFit="1" customWidth="1"/>
    <col min="7" max="7" width="9.125" style="357" bestFit="1" customWidth="1"/>
    <col min="8" max="8" width="10.375" style="357" bestFit="1" customWidth="1"/>
    <col min="9" max="53" width="9.125" style="357" bestFit="1" customWidth="1"/>
    <col min="54" max="54" width="9.125" style="358" bestFit="1" customWidth="1"/>
    <col min="55" max="16384" width="9.00390625" style="358" customWidth="1"/>
  </cols>
  <sheetData>
    <row r="1" spans="1:3" ht="18" customHeight="1">
      <c r="A1" s="359"/>
      <c r="B1" s="359"/>
      <c r="C1" s="360"/>
    </row>
    <row r="2" spans="1:6" ht="20.25" customHeight="1">
      <c r="A2" s="361" t="s">
        <v>142</v>
      </c>
      <c r="B2" s="362"/>
      <c r="C2" s="362"/>
      <c r="F2" s="363"/>
    </row>
    <row r="3" spans="1:6" ht="39.75" customHeight="1">
      <c r="A3" s="364" t="s">
        <v>86</v>
      </c>
      <c r="B3" s="365" t="s">
        <v>74</v>
      </c>
      <c r="C3" s="366" t="s">
        <v>46</v>
      </c>
      <c r="F3" s="363"/>
    </row>
    <row r="4" spans="1:6" ht="22.5" customHeight="1">
      <c r="A4" s="367" t="s">
        <v>75</v>
      </c>
      <c r="B4" s="368"/>
      <c r="C4" s="369">
        <v>-0.8</v>
      </c>
      <c r="F4" s="363"/>
    </row>
    <row r="5" spans="1:6" ht="22.5" customHeight="1">
      <c r="A5" s="370" t="s">
        <v>143</v>
      </c>
      <c r="B5" s="371"/>
      <c r="C5" s="372" t="s">
        <v>144</v>
      </c>
      <c r="F5" s="363"/>
    </row>
    <row r="6" spans="1:6" ht="22.5" customHeight="1">
      <c r="A6" s="373" t="s">
        <v>145</v>
      </c>
      <c r="B6" s="374"/>
      <c r="C6" s="374"/>
      <c r="F6" s="363"/>
    </row>
    <row r="7" spans="1:6" ht="22.5" customHeight="1">
      <c r="A7" s="370" t="s">
        <v>48</v>
      </c>
      <c r="B7" s="371"/>
      <c r="C7" s="375" t="s">
        <v>146</v>
      </c>
      <c r="F7" s="363"/>
    </row>
    <row r="8" spans="1:6" ht="22.5" customHeight="1">
      <c r="A8" s="370" t="s">
        <v>49</v>
      </c>
      <c r="B8" s="371"/>
      <c r="C8" s="376" t="s">
        <v>77</v>
      </c>
      <c r="F8" s="363"/>
    </row>
    <row r="9" spans="1:6" ht="22.5" customHeight="1">
      <c r="A9" s="370" t="s">
        <v>147</v>
      </c>
      <c r="B9" s="371"/>
      <c r="C9" s="376" t="s">
        <v>77</v>
      </c>
      <c r="F9" s="363"/>
    </row>
    <row r="10" spans="1:6" ht="22.5" customHeight="1">
      <c r="A10" s="370" t="s">
        <v>50</v>
      </c>
      <c r="B10" s="371"/>
      <c r="C10" s="375">
        <v>13</v>
      </c>
      <c r="F10" s="363"/>
    </row>
    <row r="11" spans="1:6" ht="22.5" customHeight="1">
      <c r="A11" s="370" t="s">
        <v>148</v>
      </c>
      <c r="B11" s="371"/>
      <c r="C11" s="377"/>
      <c r="F11" s="363"/>
    </row>
    <row r="12" spans="1:6" ht="22.5" customHeight="1">
      <c r="A12" s="370" t="s">
        <v>149</v>
      </c>
      <c r="B12" s="371"/>
      <c r="C12" s="375" t="s">
        <v>150</v>
      </c>
      <c r="F12" s="363"/>
    </row>
    <row r="13" spans="1:6" ht="22.5" customHeight="1">
      <c r="A13" s="370" t="s">
        <v>151</v>
      </c>
      <c r="B13" s="371"/>
      <c r="C13" s="375" t="s">
        <v>152</v>
      </c>
      <c r="F13" s="363"/>
    </row>
    <row r="14" spans="1:6" ht="22.5" customHeight="1">
      <c r="A14" s="370" t="s">
        <v>153</v>
      </c>
      <c r="B14" s="371"/>
      <c r="C14" s="375" t="s">
        <v>154</v>
      </c>
      <c r="F14" s="363"/>
    </row>
    <row r="15" spans="1:6" ht="22.5" customHeight="1">
      <c r="A15" s="370" t="s">
        <v>155</v>
      </c>
      <c r="B15" s="371"/>
      <c r="C15" s="377"/>
      <c r="F15" s="363"/>
    </row>
    <row r="16" spans="1:6" ht="22.5" customHeight="1">
      <c r="A16" s="370" t="s">
        <v>156</v>
      </c>
      <c r="B16" s="371"/>
      <c r="C16" s="378" t="s">
        <v>157</v>
      </c>
      <c r="F16" s="363"/>
    </row>
    <row r="17" spans="1:6" ht="22.5" customHeight="1">
      <c r="A17" s="370" t="s">
        <v>158</v>
      </c>
      <c r="B17" s="371"/>
      <c r="C17" s="375" t="s">
        <v>159</v>
      </c>
      <c r="F17" s="363"/>
    </row>
    <row r="18" spans="1:6" ht="22.5" customHeight="1">
      <c r="A18" s="370" t="s">
        <v>160</v>
      </c>
      <c r="B18" s="371"/>
      <c r="C18" s="375" t="s">
        <v>161</v>
      </c>
      <c r="F18" s="363"/>
    </row>
    <row r="19" spans="1:6" ht="22.5" customHeight="1">
      <c r="A19" s="370" t="s">
        <v>162</v>
      </c>
      <c r="B19" s="371"/>
      <c r="C19" s="376" t="s">
        <v>163</v>
      </c>
      <c r="F19" s="363"/>
    </row>
    <row r="20" spans="1:6" ht="22.5" customHeight="1">
      <c r="A20" s="370" t="s">
        <v>164</v>
      </c>
      <c r="B20" s="371"/>
      <c r="C20" s="376" t="s">
        <v>165</v>
      </c>
      <c r="F20" s="363"/>
    </row>
    <row r="21" spans="1:6" ht="22.5" customHeight="1">
      <c r="A21" s="379" t="s">
        <v>166</v>
      </c>
      <c r="B21" s="377"/>
      <c r="C21" s="375" t="s">
        <v>167</v>
      </c>
      <c r="F21" s="363"/>
    </row>
    <row r="22" spans="1:6" ht="22.5" customHeight="1">
      <c r="A22" s="380" t="s">
        <v>168</v>
      </c>
      <c r="B22" s="381"/>
      <c r="C22" s="382" t="s">
        <v>169</v>
      </c>
      <c r="F22" s="363"/>
    </row>
    <row r="23" spans="1:6" ht="14.25">
      <c r="A23" s="383"/>
      <c r="B23" s="383"/>
      <c r="C23" s="383"/>
      <c r="D23" s="384"/>
      <c r="F23" s="363"/>
    </row>
    <row r="24" spans="1:6" ht="14.25">
      <c r="A24" s="383"/>
      <c r="B24" s="383"/>
      <c r="C24" s="383"/>
      <c r="D24" s="384"/>
      <c r="F24" s="363"/>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tjj-hp</cp:lastModifiedBy>
  <dcterms:created xsi:type="dcterms:W3CDTF">2001-07-16T07:50:01Z</dcterms:created>
  <dcterms:modified xsi:type="dcterms:W3CDTF">2020-05-22T03:13:48Z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2052-11.1.0.9584</vt:lpwstr>
  </property>
</Properties>
</file>